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35" windowWidth="19065" windowHeight="8895" tabRatio="913" activeTab="0"/>
  </bookViews>
  <sheets>
    <sheet name="IMPORTANT - PLEASE READ" sheetId="1" r:id="rId1"/>
    <sheet name="CONTENTS" sheetId="2" r:id="rId2"/>
    <sheet name="Chart 1 - Reporting" sheetId="3" r:id="rId3"/>
    <sheet name="1. Reporting" sheetId="4" r:id="rId4"/>
    <sheet name="1a. Reporting clusters" sheetId="5" r:id="rId5"/>
    <sheet name="Chart 2 - Incident type" sheetId="6" r:id="rId6"/>
    <sheet name="2. Incident type" sheetId="7" r:id="rId7"/>
    <sheet name="Chart 3 - Care setting" sheetId="8" r:id="rId8"/>
    <sheet name="3. Care setting" sheetId="9" r:id="rId9"/>
    <sheet name="Chart 4 Acute&amp;General hospitals" sheetId="10" r:id="rId10"/>
    <sheet name="4. Acute&amp;General hospitals" sheetId="11" r:id="rId11"/>
    <sheet name="Chart 5 Ambulance" sheetId="12" r:id="rId12"/>
    <sheet name="5. Ambulance" sheetId="13" r:id="rId13"/>
    <sheet name="Chart 6 Mental health services" sheetId="14" r:id="rId14"/>
    <sheet name="6. Mental health services" sheetId="15" r:id="rId15"/>
    <sheet name="Chart 7 Learning disability" sheetId="16" r:id="rId16"/>
    <sheet name="7. Learning disability" sheetId="17" r:id="rId17"/>
    <sheet name="Chart 8 Community nursing" sheetId="18" r:id="rId18"/>
    <sheet name="8. Community nursing" sheetId="19" r:id="rId19"/>
    <sheet name="Chart 9 General practice" sheetId="20" r:id="rId20"/>
    <sheet name="9. General practice" sheetId="21" r:id="rId21"/>
    <sheet name="10. Community pharmacy" sheetId="22" r:id="rId22"/>
    <sheet name="11. Community optometry" sheetId="23" r:id="rId23"/>
    <sheet name="12. Community dentristry" sheetId="24" r:id="rId24"/>
    <sheet name="Chart 10 - Degree of harm" sheetId="25" r:id="rId25"/>
    <sheet name="13. Degree of harm" sheetId="26" r:id="rId26"/>
    <sheet name="Chart 11 - harm by care setting" sheetId="27" r:id="rId27"/>
    <sheet name="14. Degree of harm by care" sheetId="28" r:id="rId28"/>
    <sheet name="Chart 12 - harm by type" sheetId="29" r:id="rId29"/>
    <sheet name="15. Degree of harm by type" sheetId="30" r:id="rId30"/>
  </sheets>
  <externalReferences>
    <externalReference r:id="rId33"/>
  </externalReferences>
  <definedNames>
    <definedName name="CONSISTENTFINALTABLE" localSheetId="0">'[1]CONSISTENTFINALTABLE'!#REF!</definedName>
    <definedName name="CONSISTENTFINALTABLE">#REF!</definedName>
    <definedName name="IDX" localSheetId="25">'13. Degree of harm'!$A$5</definedName>
  </definedNames>
  <calcPr fullCalcOnLoad="1"/>
</workbook>
</file>

<file path=xl/sharedStrings.xml><?xml version="1.0" encoding="utf-8"?>
<sst xmlns="http://schemas.openxmlformats.org/spreadsheetml/2006/main" count="1069" uniqueCount="137">
  <si>
    <t>Access, admission, transfer, discharge (including missing patient)</t>
  </si>
  <si>
    <t>Clinical assessment (including diagnosis, scans, tests, assessments)</t>
  </si>
  <si>
    <t>Consent, communication, confidentiality</t>
  </si>
  <si>
    <t>Disruptive, aggressive behaviour</t>
  </si>
  <si>
    <t>Documentation (including records, identification)</t>
  </si>
  <si>
    <t>Infection Control Incident</t>
  </si>
  <si>
    <t>Implementation of care and ongoing monitoring / review</t>
  </si>
  <si>
    <t>Infrastructure (including staffing, facilities, environment)</t>
  </si>
  <si>
    <t>Medical device / equipment</t>
  </si>
  <si>
    <t>Medication</t>
  </si>
  <si>
    <t>Patient abuse (by staff / third party)</t>
  </si>
  <si>
    <t>Patient accident</t>
  </si>
  <si>
    <t>Self-harming behaviour</t>
  </si>
  <si>
    <t>Treatment, procedure</t>
  </si>
  <si>
    <t>Other</t>
  </si>
  <si>
    <t>No Harm</t>
  </si>
  <si>
    <t>Low</t>
  </si>
  <si>
    <t>Moderate</t>
  </si>
  <si>
    <t>Severe</t>
  </si>
  <si>
    <t>Death</t>
  </si>
  <si>
    <t>Total</t>
  </si>
  <si>
    <t>Number of incidents</t>
  </si>
  <si>
    <t>Jan - Mar 2008</t>
  </si>
  <si>
    <t>Apr - Jun 2008</t>
  </si>
  <si>
    <t>Jul - Sep 2008</t>
  </si>
  <si>
    <t>Oct - Dec 2008</t>
  </si>
  <si>
    <t>TOTAL</t>
  </si>
  <si>
    <t xml:space="preserve">The following notation is used in the tables: </t>
  </si>
  <si>
    <t xml:space="preserve"> ‘0’ is used for percentages that are rounded down to zero;  ‘-‘ is used for a true zero in cell showing percent, i.e. when there are no cases in a category; ‘*’ is used when the base number is deemed too small to provide reliable percentages (n&lt;30)</t>
  </si>
  <si>
    <t>NB Incidents for which degree of harm was not reported are excluded.</t>
  </si>
  <si>
    <t xml:space="preserve">The 'Total' figures may exceed the combined figures for England and Wales, as a few incidents have missing values for location.  </t>
  </si>
  <si>
    <t>Total excludes incidents for which degree of harm was not available, thus totals may differ from those quoted elsewhere.</t>
  </si>
  <si>
    <t>Percent</t>
  </si>
  <si>
    <t>Incidents submitted</t>
  </si>
  <si>
    <t>Average proportion of trusts reporting per month</t>
  </si>
  <si>
    <t>England</t>
  </si>
  <si>
    <t>Wales</t>
  </si>
  <si>
    <t>Oct - Dec 2003</t>
  </si>
  <si>
    <t>Jan - Mar 2004</t>
  </si>
  <si>
    <t>Apr - Jun 2004</t>
  </si>
  <si>
    <t>Jul - Sep 2004</t>
  </si>
  <si>
    <t>Oct - Dec 2004</t>
  </si>
  <si>
    <t>Jan - Mar 2005</t>
  </si>
  <si>
    <t>Apr - Jun 2005</t>
  </si>
  <si>
    <t>Jul - Sep 2005</t>
  </si>
  <si>
    <t>Oct - Dec 2005</t>
  </si>
  <si>
    <t>Jan - Mar 2006</t>
  </si>
  <si>
    <t>Apr - Jun 2006</t>
  </si>
  <si>
    <t>Jul - Sep 2006</t>
  </si>
  <si>
    <t>Oct - Dec 2006</t>
  </si>
  <si>
    <t>Jan - Mar 2007</t>
  </si>
  <si>
    <t>Apr - Jun 2007</t>
  </si>
  <si>
    <t>Jul - Sep 2007</t>
  </si>
  <si>
    <t>Oct - Dec 2007</t>
  </si>
  <si>
    <t>Jan - Mar 2009</t>
  </si>
  <si>
    <t>SECTION 1: CONTENTS</t>
  </si>
  <si>
    <t>SECTION 2: CONTENTS</t>
  </si>
  <si>
    <t>PLEASE TAKE INTO ACCOUNT THE FOLLOWING WHEN USING THE DATA</t>
  </si>
  <si>
    <t>1. All data presented in Section 1 (S.1) were derived using the date the incident was submitted to the RLS.</t>
  </si>
  <si>
    <t>2. All data presented in Section 2 (S.2) were derived using the date that the incident is reported to have occurred</t>
  </si>
  <si>
    <t xml:space="preserve">3. Data include all reports made from NHS organisations in England and Wales to the RLS </t>
  </si>
  <si>
    <t xml:space="preserve">4. The 'Total' figures may exceed the combined figures for England and Wales, as a small number of incidents have missing values for location.  </t>
  </si>
  <si>
    <t>The following notation is used in the tables:</t>
  </si>
  <si>
    <r>
      <t>·</t>
    </r>
    <r>
      <rPr>
        <sz val="7"/>
        <rFont val="Times New Roman"/>
        <family val="1"/>
      </rPr>
      <t xml:space="preserve">              </t>
    </r>
    <r>
      <rPr>
        <sz val="12"/>
        <rFont val="Arial"/>
        <family val="2"/>
      </rPr>
      <t>‘0’ is used for percentages that are rounded down to zero;</t>
    </r>
  </si>
  <si>
    <r>
      <t>·</t>
    </r>
    <r>
      <rPr>
        <sz val="7"/>
        <rFont val="Times New Roman"/>
        <family val="1"/>
      </rPr>
      <t xml:space="preserve">              </t>
    </r>
    <r>
      <rPr>
        <sz val="12"/>
        <rFont val="Arial"/>
        <family val="2"/>
      </rPr>
      <t>‘-‘ is used for a true zero in columns showing percent, i.e. when there are no cases in a category;</t>
    </r>
  </si>
  <si>
    <r>
      <t>·</t>
    </r>
    <r>
      <rPr>
        <sz val="7"/>
        <rFont val="Times New Roman"/>
        <family val="1"/>
      </rPr>
      <t xml:space="preserve">              </t>
    </r>
    <r>
      <rPr>
        <sz val="12"/>
        <rFont val="Arial"/>
        <family val="2"/>
      </rPr>
      <t>‘*’ is used when the base number is deemed too small to provide reliable percentages (n&lt;30).</t>
    </r>
  </si>
  <si>
    <t>Care setting</t>
  </si>
  <si>
    <t>Incident type</t>
  </si>
  <si>
    <t>ENGLAND</t>
  </si>
  <si>
    <t>WALES</t>
  </si>
  <si>
    <t>Acute / general hospital</t>
  </si>
  <si>
    <t>Mental health service</t>
  </si>
  <si>
    <t>Community nursing, medical and therapy service (incl. community hospital)</t>
  </si>
  <si>
    <t>Learning disabilities service</t>
  </si>
  <si>
    <t>General practice</t>
  </si>
  <si>
    <t>Community pharmacy</t>
  </si>
  <si>
    <t>Ambulance service</t>
  </si>
  <si>
    <t>Community and general dental service</t>
  </si>
  <si>
    <t>Community optometry / optician service</t>
  </si>
  <si>
    <t>Number of trusts</t>
  </si>
  <si>
    <t>Cluster type</t>
  </si>
  <si>
    <t>Every month</t>
  </si>
  <si>
    <t>At least once during the quarter, but not every month</t>
  </si>
  <si>
    <t>Never</t>
  </si>
  <si>
    <t>Acute</t>
  </si>
  <si>
    <t>Ambulance</t>
  </si>
  <si>
    <t>*</t>
  </si>
  <si>
    <t>Mental health</t>
  </si>
  <si>
    <t>PCO</t>
  </si>
  <si>
    <t>Combined</t>
  </si>
  <si>
    <t>NHS Direct</t>
  </si>
  <si>
    <t>Total (incl NHS Direct)</t>
  </si>
  <si>
    <t>Please note that this table only includes reports where the submitting organisation</t>
  </si>
  <si>
    <t>can be identified. This table also excludes reports submitted by community pharmacies.</t>
  </si>
  <si>
    <t>‘0’ is used for percentages that are rounded down to zero;  ‘-‘ is used for a true zero in cell showing percent, i.e. when there are  no cases in a category; ‘*’ is used when the base number is deemed too small to provide reliable percentages (n&lt;30)</t>
  </si>
  <si>
    <t>Combined cluster type includes acute and mental health organisations.</t>
  </si>
  <si>
    <t>`</t>
  </si>
  <si>
    <t>% Death or severe</t>
  </si>
  <si>
    <t>Number of Death/Severe</t>
  </si>
  <si>
    <t>Apr - Jun 2009</t>
  </si>
  <si>
    <t>Chart 2: Ten most commonly reported incident types by quarter, July 2008 - June 2009</t>
  </si>
  <si>
    <t>Table 2: Reported incident types by quarter, July 2008 - June 2009</t>
  </si>
  <si>
    <t>Chart 3: Care setting of incident reports by quarter, July 2008 - June 2009</t>
  </si>
  <si>
    <t>Table 3: Care setting of incident reports by quarter, July 2008 - June 2009</t>
  </si>
  <si>
    <t>Chart 4: Ten most commonly reported incident types in acute/general hospitals by quarter, July 2008 - June 2009</t>
  </si>
  <si>
    <t>Table 4: Reported incident types in acute/general hospitals by quarter, July 2008 - June 2009</t>
  </si>
  <si>
    <t>Chart 5: Ten most commonly reported incident types in ambulance services by quarter, July 2008 - June 2009</t>
  </si>
  <si>
    <t>Table 5: Reported incident types in ambulance services by quarter, July 2008 - June 2009</t>
  </si>
  <si>
    <t>Chart 6: Ten most commonly reported incident types in mental health services by quarter, July 2008 - June 2009</t>
  </si>
  <si>
    <t>Table 6: Reported incident types in mental health services by quarter, July 2008 - June 2009</t>
  </si>
  <si>
    <t>Chart 7: Ten most commonly reported incident types in learning disabilities services by quarter, July 2008 - June 2009</t>
  </si>
  <si>
    <t>Table 7: Reported incident types in learning disabilities services by quarter, July 2008 - June 2009</t>
  </si>
  <si>
    <t>Chart 8: Ten most commonly reported incident types in community nursing, medical and therapy services by quarter, July 2008 - June 2009</t>
  </si>
  <si>
    <t>Table 8: Reported incident types in community nursing, medical and therapy services by quarter, July 2008 - June 2009</t>
  </si>
  <si>
    <t>Chart 9: Ten most commonly reported incident types in general practice by quarter, July 2008 - June 2009</t>
  </si>
  <si>
    <t>Table 9: Reported incident types in general practice by quarter, July 2008 - June 2009</t>
  </si>
  <si>
    <t>Table 10: Reported incident types in community pharmacy by quarter, July 2008 - June 2009</t>
  </si>
  <si>
    <t>Table 11: Reported incident types in community optometry/optician services by quarter, July 2008 - June 2009</t>
  </si>
  <si>
    <t>Table 12: Reported incident types in community dentistry by quarter, July 2008 - June 2009</t>
  </si>
  <si>
    <t>Chart 10: Reported degree of harm to patients by quarter, July 2008 - June 2009</t>
  </si>
  <si>
    <t>Table 13: Reported degree of harm to patients by quarter, July 2008 - June 2009</t>
  </si>
  <si>
    <t>Chart 11: Reported severe harm or death to patients by care setting, July 2008 - June 2009</t>
  </si>
  <si>
    <t>Table 14: Reported degree of harm to patients by care setting, July 2008 - June 2009</t>
  </si>
  <si>
    <t>Table 15: Reported degree of harm to patients by incident type, July 2008 - June 2009</t>
  </si>
  <si>
    <t>Table 1a: Reporting levels by cluster type, July - September 2009</t>
  </si>
  <si>
    <t>Table 4: Reported incident types in acute / general hospitals by quarter, July 2008 - June 2009</t>
  </si>
  <si>
    <t>Table 8: Reported incident types in community nursing, medical and therapy services by quarter,  July 2008 - June 2009</t>
  </si>
  <si>
    <t>Table 9: Reported incident types by general practice by quarter, July 2008 - June 2009</t>
  </si>
  <si>
    <t>Table 10: Reported incident types in community pharmacies by quarter, July 2008 - June 2009</t>
  </si>
  <si>
    <t>Table 13: Reported degree of harm to patient of incidents by quarter, July 2008 - June 2009</t>
  </si>
  <si>
    <t>Table 15: Reported harm of incidents to patient by incident type, July 2008 - June 2009</t>
  </si>
  <si>
    <t>Table 1: Number of incidents reported by quarter, October 2003 - September 2009</t>
  </si>
  <si>
    <t>Chart 1: Number of incidents reported and organisations reporting by quarter, October 2003 - September 2009</t>
  </si>
  <si>
    <t>Table 1: Number of incidents reported and organisations reporting by quarter, October 2003 - September 2009</t>
  </si>
  <si>
    <t>Table 1a: Reporting levels by cluster type, July 2008 - September 2009</t>
  </si>
  <si>
    <t>Jul - Sep 2009</t>
  </si>
  <si>
    <t>NRLS Quarterly data workbook: Issue 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</si>
</sst>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_-* #,##0.0_-;\-* #,##0.0_-;_-* &quot;-&quot;??_-;_-@_-"/>
    <numFmt numFmtId="177" formatCode="_-* #,##0_-;\-* #,##0_-;_-* &quot;-&quot;??_-;_-@_-"/>
    <numFmt numFmtId="178" formatCode="[$-809]dd\ mmmm\ yyyy"/>
    <numFmt numFmtId="179" formatCode="0&quot;%&quot;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u val="single"/>
      <sz val="10"/>
      <color indexed="56"/>
      <name val="Arial Narrow"/>
      <family val="2"/>
    </font>
    <font>
      <u val="single"/>
      <sz val="10"/>
      <color indexed="30"/>
      <name val="Arial Narrow"/>
      <family val="2"/>
    </font>
    <font>
      <sz val="8"/>
      <name val="Arial Narrow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7"/>
      <name val="Times New Roman"/>
      <family val="1"/>
    </font>
    <font>
      <sz val="12"/>
      <name val="Symbol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1" fillId="24" borderId="0" xfId="0" applyNumberFormat="1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vertical="top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24" borderId="0" xfId="0" applyNumberFormat="1" applyFont="1" applyFill="1" applyBorder="1" applyAlignment="1">
      <alignment horizontal="center" vertical="top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0" fillId="2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9" fillId="0" borderId="0" xfId="58" applyFont="1">
      <alignment/>
      <protection/>
    </xf>
    <xf numFmtId="0" fontId="10" fillId="0" borderId="0" xfId="58" applyFont="1">
      <alignment/>
      <protection/>
    </xf>
    <xf numFmtId="0" fontId="5" fillId="0" borderId="0" xfId="58">
      <alignment/>
      <protection/>
    </xf>
    <xf numFmtId="0" fontId="11" fillId="0" borderId="0" xfId="58" applyFont="1">
      <alignment/>
      <protection/>
    </xf>
    <xf numFmtId="0" fontId="11" fillId="24" borderId="0" xfId="58" applyFont="1" applyFill="1" applyBorder="1">
      <alignment/>
      <protection/>
    </xf>
    <xf numFmtId="0" fontId="5" fillId="0" borderId="0" xfId="58" applyFont="1">
      <alignment/>
      <protection/>
    </xf>
    <xf numFmtId="0" fontId="11" fillId="0" borderId="0" xfId="57" applyFont="1">
      <alignment/>
      <protection/>
    </xf>
    <xf numFmtId="0" fontId="12" fillId="0" borderId="0" xfId="58" applyFont="1">
      <alignment/>
      <protection/>
    </xf>
    <xf numFmtId="0" fontId="14" fillId="0" borderId="0" xfId="58" applyFont="1" applyAlignment="1">
      <alignment horizontal="left"/>
      <protection/>
    </xf>
    <xf numFmtId="0" fontId="1" fillId="0" borderId="12" xfId="0" applyFont="1" applyBorder="1" applyAlignment="1">
      <alignment/>
    </xf>
    <xf numFmtId="3" fontId="0" fillId="24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3" fontId="1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top" wrapText="1"/>
    </xf>
    <xf numFmtId="3" fontId="0" fillId="24" borderId="11" xfId="0" applyNumberFormat="1" applyFont="1" applyFill="1" applyBorder="1" applyAlignment="1">
      <alignment horizontal="right" vertical="top" wrapText="1"/>
    </xf>
    <xf numFmtId="0" fontId="0" fillId="24" borderId="11" xfId="0" applyFont="1" applyFill="1" applyBorder="1" applyAlignment="1">
      <alignment horizontal="right" vertical="top" wrapText="1"/>
    </xf>
    <xf numFmtId="0" fontId="0" fillId="24" borderId="10" xfId="0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0" fontId="0" fillId="0" borderId="12" xfId="0" applyBorder="1" applyAlignment="1">
      <alignment/>
    </xf>
    <xf numFmtId="0" fontId="0" fillId="24" borderId="10" xfId="0" applyFont="1" applyFill="1" applyBorder="1" applyAlignment="1">
      <alignment horizontal="right"/>
    </xf>
    <xf numFmtId="0" fontId="4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3" fontId="0" fillId="24" borderId="0" xfId="0" applyNumberFormat="1" applyFill="1" applyBorder="1" applyAlignment="1">
      <alignment horizontal="right"/>
    </xf>
    <xf numFmtId="3" fontId="15" fillId="24" borderId="10" xfId="0" applyNumberFormat="1" applyFont="1" applyFill="1" applyBorder="1" applyAlignment="1">
      <alignment/>
    </xf>
    <xf numFmtId="3" fontId="15" fillId="24" borderId="10" xfId="0" applyNumberFormat="1" applyFont="1" applyFill="1" applyBorder="1" applyAlignment="1">
      <alignment horizontal="right"/>
    </xf>
    <xf numFmtId="3" fontId="0" fillId="24" borderId="11" xfId="0" applyNumberFormat="1" applyFill="1" applyBorder="1" applyAlignment="1">
      <alignment horizontal="right"/>
    </xf>
    <xf numFmtId="3" fontId="15" fillId="24" borderId="15" xfId="0" applyNumberFormat="1" applyFont="1" applyFill="1" applyBorder="1" applyAlignment="1">
      <alignment wrapText="1"/>
    </xf>
    <xf numFmtId="3" fontId="15" fillId="24" borderId="15" xfId="0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Alignment="1">
      <alignment horizontal="center" vertical="top" wrapText="1"/>
    </xf>
    <xf numFmtId="0" fontId="0" fillId="24" borderId="0" xfId="0" applyFill="1" applyAlignment="1">
      <alignment vertical="top" wrapText="1"/>
    </xf>
    <xf numFmtId="3" fontId="0" fillId="24" borderId="0" xfId="0" applyNumberFormat="1" applyFill="1" applyAlignment="1">
      <alignment horizontal="right"/>
    </xf>
    <xf numFmtId="0" fontId="0" fillId="24" borderId="0" xfId="0" applyFill="1" applyAlignment="1" quotePrefix="1">
      <alignment/>
    </xf>
    <xf numFmtId="179" fontId="0" fillId="0" borderId="16" xfId="0" applyNumberFormat="1" applyFont="1" applyFill="1" applyBorder="1" applyAlignment="1">
      <alignment horizontal="right"/>
    </xf>
    <xf numFmtId="3" fontId="1" fillId="24" borderId="11" xfId="0" applyNumberFormat="1" applyFont="1" applyFill="1" applyBorder="1" applyAlignment="1">
      <alignment/>
    </xf>
    <xf numFmtId="169" fontId="0" fillId="24" borderId="0" xfId="0" applyNumberFormat="1" applyFill="1" applyAlignment="1">
      <alignment/>
    </xf>
    <xf numFmtId="169" fontId="0" fillId="24" borderId="0" xfId="0" applyNumberFormat="1" applyFill="1" applyAlignment="1">
      <alignment horizontal="right"/>
    </xf>
    <xf numFmtId="169" fontId="1" fillId="24" borderId="10" xfId="0" applyNumberFormat="1" applyFont="1" applyFill="1" applyBorder="1" applyAlignment="1">
      <alignment horizontal="right" vertical="center" wrapText="1"/>
    </xf>
    <xf numFmtId="169" fontId="0" fillId="24" borderId="0" xfId="0" applyNumberFormat="1" applyFont="1" applyFill="1" applyBorder="1" applyAlignment="1">
      <alignment horizontal="right" vertical="center" wrapText="1"/>
    </xf>
    <xf numFmtId="0" fontId="11" fillId="0" borderId="0" xfId="58" applyFont="1" applyAlignment="1">
      <alignment horizontal="left" vertical="top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3" fontId="1" fillId="24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wrapText="1"/>
    </xf>
    <xf numFmtId="3" fontId="1" fillId="24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24" borderId="17" xfId="0" applyFont="1" applyFill="1" applyBorder="1" applyAlignment="1">
      <alignment horizontal="center" vertical="top" wrapText="1"/>
    </xf>
    <xf numFmtId="0" fontId="0" fillId="24" borderId="17" xfId="0" applyFill="1" applyBorder="1" applyAlignment="1">
      <alignment vertical="top" wrapText="1"/>
    </xf>
    <xf numFmtId="0" fontId="0" fillId="24" borderId="17" xfId="0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Tables &amp; Charts Jan-Mar09 v1.3 - for websi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chartsheet" Target="chartsheets/sheet8.xml" /><Relationship Id="rId19" Type="http://schemas.openxmlformats.org/officeDocument/2006/relationships/worksheet" Target="worksheets/sheet11.xml" /><Relationship Id="rId20" Type="http://schemas.openxmlformats.org/officeDocument/2006/relationships/chartsheet" Target="chartsheets/sheet9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chartsheet" Target="chartsheets/sheet10.xml" /><Relationship Id="rId26" Type="http://schemas.openxmlformats.org/officeDocument/2006/relationships/worksheet" Target="worksheets/sheet16.xml" /><Relationship Id="rId27" Type="http://schemas.openxmlformats.org/officeDocument/2006/relationships/chartsheet" Target="chartsheets/sheet11.xml" /><Relationship Id="rId28" Type="http://schemas.openxmlformats.org/officeDocument/2006/relationships/worksheet" Target="worksheets/sheet17.xml" /><Relationship Id="rId29" Type="http://schemas.openxmlformats.org/officeDocument/2006/relationships/chartsheet" Target="chartsheets/sheet12.xml" /><Relationship Id="rId30" Type="http://schemas.openxmlformats.org/officeDocument/2006/relationships/worksheet" Target="worksheets/sheet18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1: Incidents reported from Oct 2003 - Sept 2009, and average proportion of trusts submitting per month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"/>
          <c:w val="0.98025"/>
          <c:h val="0.87925"/>
        </c:manualLayout>
      </c:layout>
      <c:barChart>
        <c:barDir val="col"/>
        <c:grouping val="clustered"/>
        <c:varyColors val="0"/>
        <c:ser>
          <c:idx val="1"/>
          <c:order val="0"/>
          <c:tx>
            <c:v>Reports submitted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Reporting'!$A$5:$A$28</c:f>
              <c:strCache>
                <c:ptCount val="24"/>
                <c:pt idx="0">
                  <c:v>Oct - Dec 2003</c:v>
                </c:pt>
                <c:pt idx="1">
                  <c:v>Jan - Mar 2004</c:v>
                </c:pt>
                <c:pt idx="2">
                  <c:v>Apr - Jun 2004</c:v>
                </c:pt>
                <c:pt idx="3">
                  <c:v>Jul - Sep 2004</c:v>
                </c:pt>
                <c:pt idx="4">
                  <c:v>Oct - Dec 2004</c:v>
                </c:pt>
                <c:pt idx="5">
                  <c:v>Jan - Mar 2005</c:v>
                </c:pt>
                <c:pt idx="6">
                  <c:v>Apr - Jun 2005</c:v>
                </c:pt>
                <c:pt idx="7">
                  <c:v>Jul - Sep 2005</c:v>
                </c:pt>
                <c:pt idx="8">
                  <c:v>Oct - Dec 2005</c:v>
                </c:pt>
                <c:pt idx="9">
                  <c:v>Jan - Mar 2006</c:v>
                </c:pt>
                <c:pt idx="10">
                  <c:v>Apr - Jun 2006</c:v>
                </c:pt>
                <c:pt idx="11">
                  <c:v>Jul - Sep 2006</c:v>
                </c:pt>
                <c:pt idx="12">
                  <c:v>Oct - Dec 2006</c:v>
                </c:pt>
                <c:pt idx="13">
                  <c:v>Jan - Mar 2007</c:v>
                </c:pt>
                <c:pt idx="14">
                  <c:v>Apr - Jun 2007</c:v>
                </c:pt>
                <c:pt idx="15">
                  <c:v>Jul - Sep 2007</c:v>
                </c:pt>
                <c:pt idx="16">
                  <c:v>Oct - Dec 2007</c:v>
                </c:pt>
                <c:pt idx="17">
                  <c:v>Jan - Mar 2008</c:v>
                </c:pt>
                <c:pt idx="18">
                  <c:v>Apr - Jun 2008</c:v>
                </c:pt>
                <c:pt idx="19">
                  <c:v>Jul - Sep 2008</c:v>
                </c:pt>
                <c:pt idx="20">
                  <c:v>Oct - Dec 2008</c:v>
                </c:pt>
                <c:pt idx="21">
                  <c:v>Jan - Mar 2009</c:v>
                </c:pt>
                <c:pt idx="22">
                  <c:v>Apr - Jun 2009</c:v>
                </c:pt>
                <c:pt idx="23">
                  <c:v>Jul - Sep 2009</c:v>
                </c:pt>
              </c:strCache>
            </c:strRef>
          </c:cat>
          <c:val>
            <c:numRef>
              <c:f>'1. Reporting'!$D$5:$D$28</c:f>
              <c:numCache>
                <c:ptCount val="24"/>
                <c:pt idx="0">
                  <c:v>158</c:v>
                </c:pt>
                <c:pt idx="1">
                  <c:v>2013</c:v>
                </c:pt>
                <c:pt idx="2">
                  <c:v>5327</c:v>
                </c:pt>
                <c:pt idx="3">
                  <c:v>10906</c:v>
                </c:pt>
                <c:pt idx="4">
                  <c:v>27486</c:v>
                </c:pt>
                <c:pt idx="5">
                  <c:v>63971</c:v>
                </c:pt>
                <c:pt idx="6">
                  <c:v>91666</c:v>
                </c:pt>
                <c:pt idx="7">
                  <c:v>133466</c:v>
                </c:pt>
                <c:pt idx="8">
                  <c:v>154112</c:v>
                </c:pt>
                <c:pt idx="9">
                  <c:v>170687</c:v>
                </c:pt>
                <c:pt idx="10">
                  <c:v>184088</c:v>
                </c:pt>
                <c:pt idx="11">
                  <c:v>202180</c:v>
                </c:pt>
                <c:pt idx="12">
                  <c:v>188395</c:v>
                </c:pt>
                <c:pt idx="13">
                  <c:v>221015</c:v>
                </c:pt>
                <c:pt idx="14">
                  <c:v>242736</c:v>
                </c:pt>
                <c:pt idx="15">
                  <c:v>215753</c:v>
                </c:pt>
                <c:pt idx="16">
                  <c:v>266962</c:v>
                </c:pt>
                <c:pt idx="17">
                  <c:v>234141</c:v>
                </c:pt>
                <c:pt idx="18">
                  <c:v>276839</c:v>
                </c:pt>
                <c:pt idx="19">
                  <c:v>251358</c:v>
                </c:pt>
                <c:pt idx="20">
                  <c:v>283467</c:v>
                </c:pt>
                <c:pt idx="21">
                  <c:v>271900</c:v>
                </c:pt>
                <c:pt idx="22">
                  <c:v>324806</c:v>
                </c:pt>
                <c:pt idx="23">
                  <c:v>291129</c:v>
                </c:pt>
              </c:numCache>
            </c:numRef>
          </c:val>
        </c:ser>
        <c:axId val="54161828"/>
        <c:axId val="17694405"/>
      </c:barChart>
      <c:lineChart>
        <c:grouping val="standard"/>
        <c:varyColors val="0"/>
        <c:ser>
          <c:idx val="0"/>
          <c:order val="1"/>
          <c:tx>
            <c:v>Average proportion of trusts reporting per month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'1. Reporting'!$A$5:$A$28</c:f>
              <c:strCache>
                <c:ptCount val="24"/>
                <c:pt idx="0">
                  <c:v>Oct - Dec 2003</c:v>
                </c:pt>
                <c:pt idx="1">
                  <c:v>Jan - Mar 2004</c:v>
                </c:pt>
                <c:pt idx="2">
                  <c:v>Apr - Jun 2004</c:v>
                </c:pt>
                <c:pt idx="3">
                  <c:v>Jul - Sep 2004</c:v>
                </c:pt>
                <c:pt idx="4">
                  <c:v>Oct - Dec 2004</c:v>
                </c:pt>
                <c:pt idx="5">
                  <c:v>Jan - Mar 2005</c:v>
                </c:pt>
                <c:pt idx="6">
                  <c:v>Apr - Jun 2005</c:v>
                </c:pt>
                <c:pt idx="7">
                  <c:v>Jul - Sep 2005</c:v>
                </c:pt>
                <c:pt idx="8">
                  <c:v>Oct - Dec 2005</c:v>
                </c:pt>
                <c:pt idx="9">
                  <c:v>Jan - Mar 2006</c:v>
                </c:pt>
                <c:pt idx="10">
                  <c:v>Apr - Jun 2006</c:v>
                </c:pt>
                <c:pt idx="11">
                  <c:v>Jul - Sep 2006</c:v>
                </c:pt>
                <c:pt idx="12">
                  <c:v>Oct - Dec 2006</c:v>
                </c:pt>
                <c:pt idx="13">
                  <c:v>Jan - Mar 2007</c:v>
                </c:pt>
                <c:pt idx="14">
                  <c:v>Apr - Jun 2007</c:v>
                </c:pt>
                <c:pt idx="15">
                  <c:v>Jul - Sep 2007</c:v>
                </c:pt>
                <c:pt idx="16">
                  <c:v>Oct - Dec 2007</c:v>
                </c:pt>
                <c:pt idx="17">
                  <c:v>Jan - Mar 2008</c:v>
                </c:pt>
                <c:pt idx="18">
                  <c:v>Apr - Jun 2008</c:v>
                </c:pt>
                <c:pt idx="19">
                  <c:v>Jul - Sep 2008</c:v>
                </c:pt>
                <c:pt idx="20">
                  <c:v>Oct - Dec 2008</c:v>
                </c:pt>
                <c:pt idx="21">
                  <c:v>Jan - Mar 2009</c:v>
                </c:pt>
                <c:pt idx="22">
                  <c:v>Apr - Jun 2009</c:v>
                </c:pt>
                <c:pt idx="23">
                  <c:v>Jul - Sep 2009</c:v>
                </c:pt>
              </c:strCache>
            </c:strRef>
          </c:cat>
          <c:val>
            <c:numRef>
              <c:f>'1. Reporting'!$E$5:$E$28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13</c:v>
                </c:pt>
                <c:pt idx="5">
                  <c:v>25</c:v>
                </c:pt>
                <c:pt idx="6">
                  <c:v>30</c:v>
                </c:pt>
                <c:pt idx="7">
                  <c:v>39</c:v>
                </c:pt>
                <c:pt idx="8">
                  <c:v>46</c:v>
                </c:pt>
                <c:pt idx="9">
                  <c:v>49</c:v>
                </c:pt>
                <c:pt idx="10">
                  <c:v>50</c:v>
                </c:pt>
                <c:pt idx="11">
                  <c:v>54</c:v>
                </c:pt>
                <c:pt idx="12">
                  <c:v>62</c:v>
                </c:pt>
                <c:pt idx="13">
                  <c:v>63</c:v>
                </c:pt>
                <c:pt idx="14">
                  <c:v>66</c:v>
                </c:pt>
                <c:pt idx="15">
                  <c:v>64</c:v>
                </c:pt>
                <c:pt idx="16">
                  <c:v>68</c:v>
                </c:pt>
                <c:pt idx="17">
                  <c:v>64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74</c:v>
                </c:pt>
                <c:pt idx="22">
                  <c:v>83</c:v>
                </c:pt>
                <c:pt idx="23">
                  <c:v>81</c:v>
                </c:pt>
              </c:numCache>
            </c:numRef>
          </c:val>
          <c:smooth val="0"/>
        </c:ser>
        <c:axId val="25031918"/>
        <c:axId val="23960671"/>
      </c:lineChart>
      <c:catAx>
        <c:axId val="541618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4405"/>
        <c:crosses val="autoZero"/>
        <c:auto val="0"/>
        <c:lblOffset val="100"/>
        <c:tickLblSkip val="1"/>
        <c:noMultiLvlLbl val="0"/>
      </c:catAx>
      <c:valAx>
        <c:axId val="17694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Reports submitted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61828"/>
        <c:crossesAt val="1"/>
        <c:crossBetween val="between"/>
        <c:dispUnits/>
      </c:valAx>
      <c:catAx>
        <c:axId val="25031918"/>
        <c:scaling>
          <c:orientation val="minMax"/>
        </c:scaling>
        <c:axPos val="b"/>
        <c:delete val="1"/>
        <c:majorTickMark val="out"/>
        <c:minorTickMark val="none"/>
        <c:tickLblPos val="none"/>
        <c:crossAx val="23960671"/>
        <c:crosses val="autoZero"/>
        <c:auto val="0"/>
        <c:lblOffset val="100"/>
        <c:tickLblSkip val="1"/>
        <c:noMultiLvlLbl val="0"/>
      </c:catAx>
      <c:valAx>
        <c:axId val="23960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trusts submitting</a:t>
                </a:r>
              </a:p>
            </c:rich>
          </c:tx>
          <c:layout>
            <c:manualLayout>
              <c:xMode val="factor"/>
              <c:yMode val="factor"/>
              <c:x val="0.034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319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.1425"/>
          <c:w val="0.236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10: Degree of harm by quarter, July 2008 - June 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"/>
          <c:w val="0.9825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'13. Degree of harm'!$H$4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 Degree of harm'!$A$20:$A$24</c:f>
              <c:strCache>
                <c:ptCount val="5"/>
                <c:pt idx="0">
                  <c:v>No Harm</c:v>
                </c:pt>
                <c:pt idx="1">
                  <c:v>Low</c:v>
                </c:pt>
                <c:pt idx="2">
                  <c:v>Moderate</c:v>
                </c:pt>
                <c:pt idx="3">
                  <c:v>Severe</c:v>
                </c:pt>
                <c:pt idx="4">
                  <c:v>Death</c:v>
                </c:pt>
              </c:strCache>
            </c:strRef>
          </c:cat>
          <c:val>
            <c:numRef>
              <c:f>'13. Degree of harm'!$H$20:$H$24</c:f>
              <c:numCache>
                <c:ptCount val="5"/>
                <c:pt idx="0">
                  <c:v>67.2548714971421</c:v>
                </c:pt>
                <c:pt idx="1">
                  <c:v>25.376350240815093</c:v>
                </c:pt>
                <c:pt idx="2">
                  <c:v>6.068622079759266</c:v>
                </c:pt>
                <c:pt idx="3">
                  <c:v>0.8790364125501868</c:v>
                </c:pt>
                <c:pt idx="4">
                  <c:v>0.4211197697333453</c:v>
                </c:pt>
              </c:numCache>
            </c:numRef>
          </c:val>
        </c:ser>
        <c:ser>
          <c:idx val="1"/>
          <c:order val="1"/>
          <c:tx>
            <c:strRef>
              <c:f>'13. Degree of harm'!$I$4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 Degree of harm'!$A$20:$A$24</c:f>
              <c:strCache>
                <c:ptCount val="5"/>
                <c:pt idx="0">
                  <c:v>No Harm</c:v>
                </c:pt>
                <c:pt idx="1">
                  <c:v>Low</c:v>
                </c:pt>
                <c:pt idx="2">
                  <c:v>Moderate</c:v>
                </c:pt>
                <c:pt idx="3">
                  <c:v>Severe</c:v>
                </c:pt>
                <c:pt idx="4">
                  <c:v>Death</c:v>
                </c:pt>
              </c:strCache>
            </c:strRef>
          </c:cat>
          <c:val>
            <c:numRef>
              <c:f>'13. Degree of harm'!$I$20:$I$24</c:f>
              <c:numCache>
                <c:ptCount val="5"/>
                <c:pt idx="0">
                  <c:v>67.14331991299922</c:v>
                </c:pt>
                <c:pt idx="1">
                  <c:v>25.601601184691564</c:v>
                </c:pt>
                <c:pt idx="2">
                  <c:v>5.97089175806377</c:v>
                </c:pt>
                <c:pt idx="3">
                  <c:v>0.8568960464004196</c:v>
                </c:pt>
                <c:pt idx="4">
                  <c:v>0.42729109784503366</c:v>
                </c:pt>
              </c:numCache>
            </c:numRef>
          </c:val>
        </c:ser>
        <c:ser>
          <c:idx val="2"/>
          <c:order val="2"/>
          <c:tx>
            <c:strRef>
              <c:f>'13. Degree of harm'!$J$4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 Degree of harm'!$A$20:$A$24</c:f>
              <c:strCache>
                <c:ptCount val="5"/>
                <c:pt idx="0">
                  <c:v>No Harm</c:v>
                </c:pt>
                <c:pt idx="1">
                  <c:v>Low</c:v>
                </c:pt>
                <c:pt idx="2">
                  <c:v>Moderate</c:v>
                </c:pt>
                <c:pt idx="3">
                  <c:v>Severe</c:v>
                </c:pt>
                <c:pt idx="4">
                  <c:v>Death</c:v>
                </c:pt>
              </c:strCache>
            </c:strRef>
          </c:cat>
          <c:val>
            <c:numRef>
              <c:f>'13. Degree of harm'!$J$20:$J$24</c:f>
              <c:numCache>
                <c:ptCount val="5"/>
                <c:pt idx="0">
                  <c:v>66.26865323452336</c:v>
                </c:pt>
                <c:pt idx="1">
                  <c:v>25.889017628716065</c:v>
                </c:pt>
                <c:pt idx="2">
                  <c:v>6.593077599010863</c:v>
                </c:pt>
                <c:pt idx="3">
                  <c:v>0.8468315746090499</c:v>
                </c:pt>
                <c:pt idx="4">
                  <c:v>0.40241996314066425</c:v>
                </c:pt>
              </c:numCache>
            </c:numRef>
          </c:val>
        </c:ser>
        <c:ser>
          <c:idx val="3"/>
          <c:order val="3"/>
          <c:tx>
            <c:strRef>
              <c:f>'13. Degree of harm'!$K$4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 Degree of harm'!$A$20:$A$24</c:f>
              <c:strCache>
                <c:ptCount val="5"/>
                <c:pt idx="0">
                  <c:v>No Harm</c:v>
                </c:pt>
                <c:pt idx="1">
                  <c:v>Low</c:v>
                </c:pt>
                <c:pt idx="2">
                  <c:v>Moderate</c:v>
                </c:pt>
                <c:pt idx="3">
                  <c:v>Severe</c:v>
                </c:pt>
                <c:pt idx="4">
                  <c:v>Death</c:v>
                </c:pt>
              </c:strCache>
            </c:strRef>
          </c:cat>
          <c:val>
            <c:numRef>
              <c:f>'13. Degree of harm'!$K$20:$K$24</c:f>
              <c:numCache>
                <c:ptCount val="5"/>
                <c:pt idx="0">
                  <c:v>66.95929702737585</c:v>
                </c:pt>
                <c:pt idx="1">
                  <c:v>25.81923443279329</c:v>
                </c:pt>
                <c:pt idx="2">
                  <c:v>6.118847237055333</c:v>
                </c:pt>
                <c:pt idx="3">
                  <c:v>0.7879989938683699</c:v>
                </c:pt>
                <c:pt idx="4">
                  <c:v>0.31462230890715137</c:v>
                </c:pt>
              </c:numCache>
            </c:numRef>
          </c:val>
        </c:ser>
        <c:axId val="25510696"/>
        <c:axId val="28269673"/>
      </c:barChart>
      <c:catAx>
        <c:axId val="255106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9673"/>
        <c:crosses val="autoZero"/>
        <c:auto val="1"/>
        <c:lblOffset val="100"/>
        <c:tickLblSkip val="1"/>
        <c:noMultiLvlLbl val="0"/>
      </c:catAx>
      <c:valAx>
        <c:axId val="2826967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06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1195"/>
          <c:w val="0.111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11: Degree of harm by care setting, by quarter, July 2008 - June 2009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05"/>
          <c:w val="0.93925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'14. Degree of harm by care'!$K$4</c:f>
              <c:strCache>
                <c:ptCount val="1"/>
                <c:pt idx="0">
                  <c:v>No Harm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 Degree of harm by care'!$A$28:$A$36</c:f>
              <c:strCache>
                <c:ptCount val="9"/>
                <c:pt idx="0">
                  <c:v>General practice</c:v>
                </c:pt>
                <c:pt idx="1">
                  <c:v>Ambulance service</c:v>
                </c:pt>
                <c:pt idx="2">
                  <c:v>Mental health service</c:v>
                </c:pt>
                <c:pt idx="3">
                  <c:v>Community nursing, medical and therapy service (incl. community hospital)</c:v>
                </c:pt>
                <c:pt idx="4">
                  <c:v>Acute / general hospital</c:v>
                </c:pt>
                <c:pt idx="5">
                  <c:v>Community and general dental service</c:v>
                </c:pt>
                <c:pt idx="6">
                  <c:v>Learning disabilities service</c:v>
                </c:pt>
                <c:pt idx="7">
                  <c:v>Community pharmacy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'14. Degree of harm by care'!$K$28:$K$36</c:f>
              <c:numCache>
                <c:ptCount val="9"/>
                <c:pt idx="0">
                  <c:v>76.37698898408813</c:v>
                </c:pt>
                <c:pt idx="1">
                  <c:v>74.5104895104895</c:v>
                </c:pt>
                <c:pt idx="2">
                  <c:v>60.08995849182129</c:v>
                </c:pt>
                <c:pt idx="3">
                  <c:v>65.55052729808646</c:v>
                </c:pt>
                <c:pt idx="4">
                  <c:v>69.26158444618146</c:v>
                </c:pt>
                <c:pt idx="5">
                  <c:v>64.69500924214418</c:v>
                </c:pt>
                <c:pt idx="6">
                  <c:v>38.86012212977181</c:v>
                </c:pt>
                <c:pt idx="7">
                  <c:v>92.08942390369734</c:v>
                </c:pt>
                <c:pt idx="8">
                  <c:v>68.75</c:v>
                </c:pt>
              </c:numCache>
            </c:numRef>
          </c:val>
        </c:ser>
        <c:ser>
          <c:idx val="1"/>
          <c:order val="1"/>
          <c:tx>
            <c:strRef>
              <c:f>'14. Degree of harm by care'!$L$4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 Degree of harm by care'!$A$28:$A$36</c:f>
              <c:strCache>
                <c:ptCount val="9"/>
                <c:pt idx="0">
                  <c:v>General practice</c:v>
                </c:pt>
                <c:pt idx="1">
                  <c:v>Ambulance service</c:v>
                </c:pt>
                <c:pt idx="2">
                  <c:v>Mental health service</c:v>
                </c:pt>
                <c:pt idx="3">
                  <c:v>Community nursing, medical and therapy service (incl. community hospital)</c:v>
                </c:pt>
                <c:pt idx="4">
                  <c:v>Acute / general hospital</c:v>
                </c:pt>
                <c:pt idx="5">
                  <c:v>Community and general dental service</c:v>
                </c:pt>
                <c:pt idx="6">
                  <c:v>Learning disabilities service</c:v>
                </c:pt>
                <c:pt idx="7">
                  <c:v>Community pharmacy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'14. Degree of harm by care'!$L$28:$L$36</c:f>
              <c:numCache>
                <c:ptCount val="9"/>
                <c:pt idx="0">
                  <c:v>13.561811505507956</c:v>
                </c:pt>
                <c:pt idx="1">
                  <c:v>18.67132867132867</c:v>
                </c:pt>
                <c:pt idx="2">
                  <c:v>33.057576327321634</c:v>
                </c:pt>
                <c:pt idx="3">
                  <c:v>24.983192687062886</c:v>
                </c:pt>
                <c:pt idx="4">
                  <c:v>23.315452533770767</c:v>
                </c:pt>
                <c:pt idx="5">
                  <c:v>29.75970425138632</c:v>
                </c:pt>
                <c:pt idx="6">
                  <c:v>57.7438131628754</c:v>
                </c:pt>
                <c:pt idx="7">
                  <c:v>5.588993981083405</c:v>
                </c:pt>
                <c:pt idx="8">
                  <c:v>18.75</c:v>
                </c:pt>
              </c:numCache>
            </c:numRef>
          </c:val>
        </c:ser>
        <c:ser>
          <c:idx val="2"/>
          <c:order val="2"/>
          <c:tx>
            <c:strRef>
              <c:f>'14. Degree of harm by care'!$M$4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 Degree of harm by care'!$A$28:$A$36</c:f>
              <c:strCache>
                <c:ptCount val="9"/>
                <c:pt idx="0">
                  <c:v>General practice</c:v>
                </c:pt>
                <c:pt idx="1">
                  <c:v>Ambulance service</c:v>
                </c:pt>
                <c:pt idx="2">
                  <c:v>Mental health service</c:v>
                </c:pt>
                <c:pt idx="3">
                  <c:v>Community nursing, medical and therapy service (incl. community hospital)</c:v>
                </c:pt>
                <c:pt idx="4">
                  <c:v>Acute / general hospital</c:v>
                </c:pt>
                <c:pt idx="5">
                  <c:v>Community and general dental service</c:v>
                </c:pt>
                <c:pt idx="6">
                  <c:v>Learning disabilities service</c:v>
                </c:pt>
                <c:pt idx="7">
                  <c:v>Community pharmacy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'14. Degree of harm by care'!$M$28:$M$36</c:f>
              <c:numCache>
                <c:ptCount val="9"/>
                <c:pt idx="0">
                  <c:v>7.2705018359853115</c:v>
                </c:pt>
                <c:pt idx="1">
                  <c:v>4.510489510489511</c:v>
                </c:pt>
                <c:pt idx="2">
                  <c:v>5.367860810204938</c:v>
                </c:pt>
                <c:pt idx="3">
                  <c:v>8.09259575151266</c:v>
                </c:pt>
                <c:pt idx="4">
                  <c:v>6.2263989959596175</c:v>
                </c:pt>
                <c:pt idx="5">
                  <c:v>4.621072088724584</c:v>
                </c:pt>
                <c:pt idx="6">
                  <c:v>3.085383708888333</c:v>
                </c:pt>
                <c:pt idx="7">
                  <c:v>2.0922900544568646</c:v>
                </c:pt>
                <c:pt idx="8">
                  <c:v>12.5</c:v>
                </c:pt>
              </c:numCache>
            </c:numRef>
          </c:val>
        </c:ser>
        <c:ser>
          <c:idx val="3"/>
          <c:order val="3"/>
          <c:tx>
            <c:strRef>
              <c:f>'14. Degree of harm by care'!$N$4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 Degree of harm by care'!$A$28:$A$36</c:f>
              <c:strCache>
                <c:ptCount val="9"/>
                <c:pt idx="0">
                  <c:v>General practice</c:v>
                </c:pt>
                <c:pt idx="1">
                  <c:v>Ambulance service</c:v>
                </c:pt>
                <c:pt idx="2">
                  <c:v>Mental health service</c:v>
                </c:pt>
                <c:pt idx="3">
                  <c:v>Community nursing, medical and therapy service (incl. community hospital)</c:v>
                </c:pt>
                <c:pt idx="4">
                  <c:v>Acute / general hospital</c:v>
                </c:pt>
                <c:pt idx="5">
                  <c:v>Community and general dental service</c:v>
                </c:pt>
                <c:pt idx="6">
                  <c:v>Learning disabilities service</c:v>
                </c:pt>
                <c:pt idx="7">
                  <c:v>Community pharmacy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'14. Degree of harm by care'!$N$28:$N$36</c:f>
              <c:numCache>
                <c:ptCount val="9"/>
                <c:pt idx="0">
                  <c:v>1.7380660954712364</c:v>
                </c:pt>
                <c:pt idx="1">
                  <c:v>1.048951048951049</c:v>
                </c:pt>
                <c:pt idx="2">
                  <c:v>0.6146681515120836</c:v>
                </c:pt>
                <c:pt idx="3">
                  <c:v>0.9984045595480588</c:v>
                </c:pt>
                <c:pt idx="4">
                  <c:v>0.8859665540057028</c:v>
                </c:pt>
                <c:pt idx="5">
                  <c:v>0.7393715341959335</c:v>
                </c:pt>
                <c:pt idx="6">
                  <c:v>0.2321179873584973</c:v>
                </c:pt>
                <c:pt idx="7">
                  <c:v>0.2292920607623961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'14. Degree of harm by care'!$O$4</c:f>
              <c:strCache>
                <c:ptCount val="1"/>
                <c:pt idx="0">
                  <c:v>Death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 Degree of harm by care'!$A$28:$A$36</c:f>
              <c:strCache>
                <c:ptCount val="9"/>
                <c:pt idx="0">
                  <c:v>General practice</c:v>
                </c:pt>
                <c:pt idx="1">
                  <c:v>Ambulance service</c:v>
                </c:pt>
                <c:pt idx="2">
                  <c:v>Mental health service</c:v>
                </c:pt>
                <c:pt idx="3">
                  <c:v>Community nursing, medical and therapy service (incl. community hospital)</c:v>
                </c:pt>
                <c:pt idx="4">
                  <c:v>Acute / general hospital</c:v>
                </c:pt>
                <c:pt idx="5">
                  <c:v>Community and general dental service</c:v>
                </c:pt>
                <c:pt idx="6">
                  <c:v>Learning disabilities service</c:v>
                </c:pt>
                <c:pt idx="7">
                  <c:v>Community pharmacy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'14. Degree of harm by care'!$O$28:$O$36</c:f>
              <c:numCache>
                <c:ptCount val="9"/>
                <c:pt idx="0">
                  <c:v>1.0526315789473684</c:v>
                </c:pt>
                <c:pt idx="1">
                  <c:v>1.2587412587412588</c:v>
                </c:pt>
                <c:pt idx="2">
                  <c:v>0.869936219140043</c:v>
                </c:pt>
                <c:pt idx="3">
                  <c:v>0.37527970378992365</c:v>
                </c:pt>
                <c:pt idx="4">
                  <c:v>0.310597470082459</c:v>
                </c:pt>
                <c:pt idx="5">
                  <c:v>0.18484288354898337</c:v>
                </c:pt>
                <c:pt idx="6">
                  <c:v>0.07856301110595293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100466"/>
        <c:axId val="8142147"/>
      </c:barChart>
      <c:catAx>
        <c:axId val="53100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42147"/>
        <c:crosses val="autoZero"/>
        <c:auto val="1"/>
        <c:lblOffset val="100"/>
        <c:tickLblSkip val="1"/>
        <c:noMultiLvlLbl val="0"/>
      </c:catAx>
      <c:valAx>
        <c:axId val="814214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04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25"/>
          <c:y val="0.1075"/>
          <c:w val="0.077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11: Degree of harm by incident type, by quarter, July 2008 - June 2009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5"/>
          <c:w val="0.9835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'15. Degree of harm by type'!$K$4</c:f>
              <c:strCache>
                <c:ptCount val="1"/>
                <c:pt idx="0">
                  <c:v>No Harm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 Degree of harm by type'!$A$40:$A$54</c:f>
              <c:strCache>
                <c:ptCount val="15"/>
                <c:pt idx="0">
                  <c:v>Other</c:v>
                </c:pt>
                <c:pt idx="1">
                  <c:v>Infection Control Incident</c:v>
                </c:pt>
                <c:pt idx="2">
                  <c:v>Implementation of care and ongoing monitoring / review</c:v>
                </c:pt>
                <c:pt idx="3">
                  <c:v>Self-harming behaviour</c:v>
                </c:pt>
                <c:pt idx="4">
                  <c:v>Treatment, procedure</c:v>
                </c:pt>
                <c:pt idx="5">
                  <c:v>Clinical assessment (including diagnosis, scans, tests, assessments)</c:v>
                </c:pt>
                <c:pt idx="6">
                  <c:v>Patient abuse (by staff / third party)</c:v>
                </c:pt>
                <c:pt idx="7">
                  <c:v>Access, admission, transfer, discharge (including missing patient)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Infrastructure (including staffing, facilities, environment)</c:v>
                </c:pt>
                <c:pt idx="11">
                  <c:v>Patient accident</c:v>
                </c:pt>
                <c:pt idx="12">
                  <c:v>Medication</c:v>
                </c:pt>
                <c:pt idx="13">
                  <c:v>Disruptive, aggressive behaviour</c:v>
                </c:pt>
                <c:pt idx="14">
                  <c:v>Documentation (including records, identification)</c:v>
                </c:pt>
              </c:strCache>
            </c:strRef>
          </c:cat>
          <c:val>
            <c:numRef>
              <c:f>'15. Degree of harm by type'!$K$40:$K$54</c:f>
              <c:numCache>
                <c:ptCount val="15"/>
                <c:pt idx="0">
                  <c:v>59.111918565817945</c:v>
                </c:pt>
                <c:pt idx="1">
                  <c:v>49.45174248181522</c:v>
                </c:pt>
                <c:pt idx="2">
                  <c:v>41.202581759723586</c:v>
                </c:pt>
                <c:pt idx="3">
                  <c:v>37.34924092194662</c:v>
                </c:pt>
                <c:pt idx="4">
                  <c:v>56.922460027066315</c:v>
                </c:pt>
                <c:pt idx="5">
                  <c:v>74.85644801729379</c:v>
                </c:pt>
                <c:pt idx="6">
                  <c:v>71.90940547341931</c:v>
                </c:pt>
                <c:pt idx="7">
                  <c:v>74.55140879881364</c:v>
                </c:pt>
                <c:pt idx="8">
                  <c:v>81.32621951219512</c:v>
                </c:pt>
                <c:pt idx="9">
                  <c:v>76.46344753169679</c:v>
                </c:pt>
                <c:pt idx="10">
                  <c:v>79.91305223579965</c:v>
                </c:pt>
                <c:pt idx="11">
                  <c:v>61.619103810204024</c:v>
                </c:pt>
                <c:pt idx="12">
                  <c:v>82.31475633871351</c:v>
                </c:pt>
                <c:pt idx="13">
                  <c:v>66.9255291100405</c:v>
                </c:pt>
                <c:pt idx="14">
                  <c:v>88.032</c:v>
                </c:pt>
              </c:numCache>
            </c:numRef>
          </c:val>
        </c:ser>
        <c:ser>
          <c:idx val="1"/>
          <c:order val="1"/>
          <c:tx>
            <c:strRef>
              <c:f>'15. Degree of harm by type'!$L$4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 Degree of harm by type'!$A$40:$A$54</c:f>
              <c:strCache>
                <c:ptCount val="15"/>
                <c:pt idx="0">
                  <c:v>Other</c:v>
                </c:pt>
                <c:pt idx="1">
                  <c:v>Infection Control Incident</c:v>
                </c:pt>
                <c:pt idx="2">
                  <c:v>Implementation of care and ongoing monitoring / review</c:v>
                </c:pt>
                <c:pt idx="3">
                  <c:v>Self-harming behaviour</c:v>
                </c:pt>
                <c:pt idx="4">
                  <c:v>Treatment, procedure</c:v>
                </c:pt>
                <c:pt idx="5">
                  <c:v>Clinical assessment (including diagnosis, scans, tests, assessments)</c:v>
                </c:pt>
                <c:pt idx="6">
                  <c:v>Patient abuse (by staff / third party)</c:v>
                </c:pt>
                <c:pt idx="7">
                  <c:v>Access, admission, transfer, discharge (including missing patient)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Infrastructure (including staffing, facilities, environment)</c:v>
                </c:pt>
                <c:pt idx="11">
                  <c:v>Patient accident</c:v>
                </c:pt>
                <c:pt idx="12">
                  <c:v>Medication</c:v>
                </c:pt>
                <c:pt idx="13">
                  <c:v>Disruptive, aggressive behaviour</c:v>
                </c:pt>
                <c:pt idx="14">
                  <c:v>Documentation (including records, identification)</c:v>
                </c:pt>
              </c:strCache>
            </c:strRef>
          </c:cat>
          <c:val>
            <c:numRef>
              <c:f>'15. Degree of harm by type'!$L$40:$L$54</c:f>
              <c:numCache>
                <c:ptCount val="15"/>
                <c:pt idx="0">
                  <c:v>25.50695984397125</c:v>
                </c:pt>
                <c:pt idx="1">
                  <c:v>23.303658668982738</c:v>
                </c:pt>
                <c:pt idx="2">
                  <c:v>39.55179115579337</c:v>
                </c:pt>
                <c:pt idx="3">
                  <c:v>50.65179935632782</c:v>
                </c:pt>
                <c:pt idx="4">
                  <c:v>28.562979299283242</c:v>
                </c:pt>
                <c:pt idx="5">
                  <c:v>16.706073093291902</c:v>
                </c:pt>
                <c:pt idx="6">
                  <c:v>21.280276816608996</c:v>
                </c:pt>
                <c:pt idx="7">
                  <c:v>18.395946613939692</c:v>
                </c:pt>
                <c:pt idx="8">
                  <c:v>14.23990748528175</c:v>
                </c:pt>
                <c:pt idx="9">
                  <c:v>17.79403830590774</c:v>
                </c:pt>
                <c:pt idx="10">
                  <c:v>14.531019202363368</c:v>
                </c:pt>
                <c:pt idx="11">
                  <c:v>33.790019563394715</c:v>
                </c:pt>
                <c:pt idx="12">
                  <c:v>13.919804532607232</c:v>
                </c:pt>
                <c:pt idx="13">
                  <c:v>29.443206059298678</c:v>
                </c:pt>
                <c:pt idx="14">
                  <c:v>10.138666666666667</c:v>
                </c:pt>
              </c:numCache>
            </c:numRef>
          </c:val>
        </c:ser>
        <c:ser>
          <c:idx val="2"/>
          <c:order val="2"/>
          <c:tx>
            <c:strRef>
              <c:f>'15. Degree of harm by type'!$M$4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 Degree of harm by type'!$A$40:$A$54</c:f>
              <c:strCache>
                <c:ptCount val="15"/>
                <c:pt idx="0">
                  <c:v>Other</c:v>
                </c:pt>
                <c:pt idx="1">
                  <c:v>Infection Control Incident</c:v>
                </c:pt>
                <c:pt idx="2">
                  <c:v>Implementation of care and ongoing monitoring / review</c:v>
                </c:pt>
                <c:pt idx="3">
                  <c:v>Self-harming behaviour</c:v>
                </c:pt>
                <c:pt idx="4">
                  <c:v>Treatment, procedure</c:v>
                </c:pt>
                <c:pt idx="5">
                  <c:v>Clinical assessment (including diagnosis, scans, tests, assessments)</c:v>
                </c:pt>
                <c:pt idx="6">
                  <c:v>Patient abuse (by staff / third party)</c:v>
                </c:pt>
                <c:pt idx="7">
                  <c:v>Access, admission, transfer, discharge (including missing patient)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Infrastructure (including staffing, facilities, environment)</c:v>
                </c:pt>
                <c:pt idx="11">
                  <c:v>Patient accident</c:v>
                </c:pt>
                <c:pt idx="12">
                  <c:v>Medication</c:v>
                </c:pt>
                <c:pt idx="13">
                  <c:v>Disruptive, aggressive behaviour</c:v>
                </c:pt>
                <c:pt idx="14">
                  <c:v>Documentation (including records, identification)</c:v>
                </c:pt>
              </c:strCache>
            </c:strRef>
          </c:cat>
          <c:val>
            <c:numRef>
              <c:f>'15. Degree of harm by type'!$M$40:$M$54</c:f>
              <c:numCache>
                <c:ptCount val="15"/>
                <c:pt idx="0">
                  <c:v>8.659061155788292</c:v>
                </c:pt>
                <c:pt idx="1">
                  <c:v>21.44175442405819</c:v>
                </c:pt>
                <c:pt idx="2">
                  <c:v>16.23197447033136</c:v>
                </c:pt>
                <c:pt idx="3">
                  <c:v>9.26822925132473</c:v>
                </c:pt>
                <c:pt idx="4">
                  <c:v>12.623928625131573</c:v>
                </c:pt>
                <c:pt idx="5">
                  <c:v>6.694588934675403</c:v>
                </c:pt>
                <c:pt idx="6">
                  <c:v>5.331865366467443</c:v>
                </c:pt>
                <c:pt idx="7">
                  <c:v>6.164112703905091</c:v>
                </c:pt>
                <c:pt idx="8">
                  <c:v>3.7189865433137093</c:v>
                </c:pt>
                <c:pt idx="9">
                  <c:v>5.0411383868357165</c:v>
                </c:pt>
                <c:pt idx="10">
                  <c:v>4.978514838189875</c:v>
                </c:pt>
                <c:pt idx="11">
                  <c:v>4.054591187156476</c:v>
                </c:pt>
                <c:pt idx="12">
                  <c:v>3.2871237925643704</c:v>
                </c:pt>
                <c:pt idx="13">
                  <c:v>3.3388461446274063</c:v>
                </c:pt>
                <c:pt idx="14">
                  <c:v>1.6373333333333333</c:v>
                </c:pt>
              </c:numCache>
            </c:numRef>
          </c:val>
        </c:ser>
        <c:ser>
          <c:idx val="3"/>
          <c:order val="3"/>
          <c:tx>
            <c:strRef>
              <c:f>'15. Degree of harm by type'!$N$4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 Degree of harm by type'!$A$40:$A$54</c:f>
              <c:strCache>
                <c:ptCount val="15"/>
                <c:pt idx="0">
                  <c:v>Other</c:v>
                </c:pt>
                <c:pt idx="1">
                  <c:v>Infection Control Incident</c:v>
                </c:pt>
                <c:pt idx="2">
                  <c:v>Implementation of care and ongoing monitoring / review</c:v>
                </c:pt>
                <c:pt idx="3">
                  <c:v>Self-harming behaviour</c:v>
                </c:pt>
                <c:pt idx="4">
                  <c:v>Treatment, procedure</c:v>
                </c:pt>
                <c:pt idx="5">
                  <c:v>Clinical assessment (including diagnosis, scans, tests, assessments)</c:v>
                </c:pt>
                <c:pt idx="6">
                  <c:v>Patient abuse (by staff / third party)</c:v>
                </c:pt>
                <c:pt idx="7">
                  <c:v>Access, admission, transfer, discharge (including missing patient)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Infrastructure (including staffing, facilities, environment)</c:v>
                </c:pt>
                <c:pt idx="11">
                  <c:v>Patient accident</c:v>
                </c:pt>
                <c:pt idx="12">
                  <c:v>Medication</c:v>
                </c:pt>
                <c:pt idx="13">
                  <c:v>Disruptive, aggressive behaviour</c:v>
                </c:pt>
                <c:pt idx="14">
                  <c:v>Documentation (including records, identification)</c:v>
                </c:pt>
              </c:strCache>
            </c:strRef>
          </c:cat>
          <c:val>
            <c:numRef>
              <c:f>'15. Degree of harm by type'!$N$40:$N$54</c:f>
              <c:numCache>
                <c:ptCount val="15"/>
                <c:pt idx="0">
                  <c:v>2.118678030404232</c:v>
                </c:pt>
                <c:pt idx="1">
                  <c:v>3.87580067310824</c:v>
                </c:pt>
                <c:pt idx="2">
                  <c:v>2.608153178011853</c:v>
                </c:pt>
                <c:pt idx="3">
                  <c:v>1.2320795812879946</c:v>
                </c:pt>
                <c:pt idx="4">
                  <c:v>1.4645882411909177</c:v>
                </c:pt>
                <c:pt idx="5">
                  <c:v>1.3173005471863812</c:v>
                </c:pt>
                <c:pt idx="6">
                  <c:v>1.2110726643598615</c:v>
                </c:pt>
                <c:pt idx="7">
                  <c:v>0.7043994068215521</c:v>
                </c:pt>
                <c:pt idx="8">
                  <c:v>0.5650756938603869</c:v>
                </c:pt>
                <c:pt idx="9">
                  <c:v>0.5462638251955759</c:v>
                </c:pt>
                <c:pt idx="10">
                  <c:v>0.49516583859272195</c:v>
                </c:pt>
                <c:pt idx="11">
                  <c:v>0.4751110145017545</c:v>
                </c:pt>
                <c:pt idx="12">
                  <c:v>0.40894925923241776</c:v>
                </c:pt>
                <c:pt idx="13">
                  <c:v>0.24927494547110568</c:v>
                </c:pt>
                <c:pt idx="14">
                  <c:v>0.1671111111111111</c:v>
                </c:pt>
              </c:numCache>
            </c:numRef>
          </c:val>
        </c:ser>
        <c:ser>
          <c:idx val="4"/>
          <c:order val="4"/>
          <c:tx>
            <c:strRef>
              <c:f>'15. Degree of harm by type'!$O$4</c:f>
              <c:strCache>
                <c:ptCount val="1"/>
                <c:pt idx="0">
                  <c:v>Death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 Degree of harm by type'!$A$40:$A$54</c:f>
              <c:strCache>
                <c:ptCount val="15"/>
                <c:pt idx="0">
                  <c:v>Other</c:v>
                </c:pt>
                <c:pt idx="1">
                  <c:v>Infection Control Incident</c:v>
                </c:pt>
                <c:pt idx="2">
                  <c:v>Implementation of care and ongoing monitoring / review</c:v>
                </c:pt>
                <c:pt idx="3">
                  <c:v>Self-harming behaviour</c:v>
                </c:pt>
                <c:pt idx="4">
                  <c:v>Treatment, procedure</c:v>
                </c:pt>
                <c:pt idx="5">
                  <c:v>Clinical assessment (including diagnosis, scans, tests, assessments)</c:v>
                </c:pt>
                <c:pt idx="6">
                  <c:v>Patient abuse (by staff / third party)</c:v>
                </c:pt>
                <c:pt idx="7">
                  <c:v>Access, admission, transfer, discharge (including missing patient)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Infrastructure (including staffing, facilities, environment)</c:v>
                </c:pt>
                <c:pt idx="11">
                  <c:v>Patient accident</c:v>
                </c:pt>
                <c:pt idx="12">
                  <c:v>Medication</c:v>
                </c:pt>
                <c:pt idx="13">
                  <c:v>Disruptive, aggressive behaviour</c:v>
                </c:pt>
                <c:pt idx="14">
                  <c:v>Documentation (including records, identification)</c:v>
                </c:pt>
              </c:strCache>
            </c:strRef>
          </c:cat>
          <c:val>
            <c:numRef>
              <c:f>'15. Degree of harm by type'!$O$40:$O$54</c:f>
              <c:numCache>
                <c:ptCount val="15"/>
                <c:pt idx="0">
                  <c:v>4.603382404018275</c:v>
                </c:pt>
                <c:pt idx="1">
                  <c:v>1.9270437520356096</c:v>
                </c:pt>
                <c:pt idx="2">
                  <c:v>0.4054994361398373</c:v>
                </c:pt>
                <c:pt idx="3">
                  <c:v>1.4986508891128376</c:v>
                </c:pt>
                <c:pt idx="4">
                  <c:v>0.42604380732795355</c:v>
                </c:pt>
                <c:pt idx="5">
                  <c:v>0.42558940755252317</c:v>
                </c:pt>
                <c:pt idx="6">
                  <c:v>0.267379679144385</c:v>
                </c:pt>
                <c:pt idx="7">
                  <c:v>0.18413247652001977</c:v>
                </c:pt>
                <c:pt idx="8">
                  <c:v>0.14981076534903282</c:v>
                </c:pt>
                <c:pt idx="9">
                  <c:v>0.15511195036417588</c:v>
                </c:pt>
                <c:pt idx="10">
                  <c:v>0.08224788505438431</c:v>
                </c:pt>
                <c:pt idx="11">
                  <c:v>0.06117442474303637</c:v>
                </c:pt>
                <c:pt idx="12">
                  <c:v>0.06936607688246074</c:v>
                </c:pt>
                <c:pt idx="13">
                  <c:v>0.04314374056230676</c:v>
                </c:pt>
                <c:pt idx="14">
                  <c:v>0.024888888888888887</c:v>
                </c:pt>
              </c:numCache>
            </c:numRef>
          </c:val>
        </c:ser>
        <c:axId val="6170460"/>
        <c:axId val="55534141"/>
      </c:barChart>
      <c:catAx>
        <c:axId val="61704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34141"/>
        <c:crosses val="autoZero"/>
        <c:auto val="1"/>
        <c:lblOffset val="100"/>
        <c:tickLblSkip val="1"/>
        <c:noMultiLvlLbl val="0"/>
      </c:catAx>
      <c:valAx>
        <c:axId val="555341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46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75"/>
          <c:y val="0.122"/>
          <c:w val="0.077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1: Proportion of incidents by incident type and quarter, July 2008 - June 2009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57"/>
          <c:w val="0.9897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 Incident type'!$H$4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 Incident type'!$A$40:$A$54</c:f>
              <c:strCache>
                <c:ptCount val="15"/>
                <c:pt idx="0">
                  <c:v>Patient accident</c:v>
                </c:pt>
                <c:pt idx="1">
                  <c:v>Treatment, procedure</c:v>
                </c:pt>
                <c:pt idx="2">
                  <c:v>Medication</c:v>
                </c:pt>
                <c:pt idx="3">
                  <c:v>Access, admission, transfer, discharge (including missing patient)</c:v>
                </c:pt>
                <c:pt idx="4">
                  <c:v>Infrastructure (including staffing, facilities, environment)</c:v>
                </c:pt>
                <c:pt idx="5">
                  <c:v>Documentation (including records, identification)</c:v>
                </c:pt>
                <c:pt idx="6">
                  <c:v>Clinical assessment (including diagnosis, scans, tests, assessments)</c:v>
                </c:pt>
                <c:pt idx="7">
                  <c:v>Disruptive, aggressive behaviour</c:v>
                </c:pt>
                <c:pt idx="8">
                  <c:v>Implementation of care and ongoing monitoring / review</c:v>
                </c:pt>
                <c:pt idx="9">
                  <c:v>Consent, communication, confidentiality</c:v>
                </c:pt>
                <c:pt idx="10">
                  <c:v>Other</c:v>
                </c:pt>
                <c:pt idx="11">
                  <c:v>Self-harming behaviour</c:v>
                </c:pt>
                <c:pt idx="12">
                  <c:v>Medical device / equipment</c:v>
                </c:pt>
                <c:pt idx="13">
                  <c:v>Infection Control Incident</c:v>
                </c:pt>
                <c:pt idx="14">
                  <c:v>Patient abuse (by staff / third party)</c:v>
                </c:pt>
              </c:strCache>
            </c:strRef>
          </c:cat>
          <c:val>
            <c:numRef>
              <c:f>'2. Incident type'!$H$40:$H$54</c:f>
              <c:numCache>
                <c:ptCount val="15"/>
                <c:pt idx="0">
                  <c:v>31.89104988368242</c:v>
                </c:pt>
                <c:pt idx="1">
                  <c:v>9.91418256749077</c:v>
                </c:pt>
                <c:pt idx="2">
                  <c:v>9.671735033055452</c:v>
                </c:pt>
                <c:pt idx="3">
                  <c:v>8.156131305986777</c:v>
                </c:pt>
                <c:pt idx="4">
                  <c:v>6.243535073122667</c:v>
                </c:pt>
                <c:pt idx="5">
                  <c:v>5.784397499478717</c:v>
                </c:pt>
                <c:pt idx="6">
                  <c:v>4.423747592900744</c:v>
                </c:pt>
                <c:pt idx="7">
                  <c:v>4.157177959761069</c:v>
                </c:pt>
                <c:pt idx="8">
                  <c:v>3.8930614214048873</c:v>
                </c:pt>
                <c:pt idx="9">
                  <c:v>3.8014792161544473</c:v>
                </c:pt>
                <c:pt idx="10">
                  <c:v>3.669420946976356</c:v>
                </c:pt>
                <c:pt idx="11">
                  <c:v>2.922044736271868</c:v>
                </c:pt>
                <c:pt idx="12">
                  <c:v>2.943713740192732</c:v>
                </c:pt>
                <c:pt idx="13">
                  <c:v>1.8385945402287103</c:v>
                </c:pt>
                <c:pt idx="14">
                  <c:v>0.6897284832923802</c:v>
                </c:pt>
              </c:numCache>
            </c:numRef>
          </c:val>
        </c:ser>
        <c:ser>
          <c:idx val="1"/>
          <c:order val="1"/>
          <c:tx>
            <c:strRef>
              <c:f>'2. Incident type'!$I$4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 Incident type'!$A$40:$A$54</c:f>
              <c:strCache>
                <c:ptCount val="15"/>
                <c:pt idx="0">
                  <c:v>Patient accident</c:v>
                </c:pt>
                <c:pt idx="1">
                  <c:v>Treatment, procedure</c:v>
                </c:pt>
                <c:pt idx="2">
                  <c:v>Medication</c:v>
                </c:pt>
                <c:pt idx="3">
                  <c:v>Access, admission, transfer, discharge (including missing patient)</c:v>
                </c:pt>
                <c:pt idx="4">
                  <c:v>Infrastructure (including staffing, facilities, environment)</c:v>
                </c:pt>
                <c:pt idx="5">
                  <c:v>Documentation (including records, identification)</c:v>
                </c:pt>
                <c:pt idx="6">
                  <c:v>Clinical assessment (including diagnosis, scans, tests, assessments)</c:v>
                </c:pt>
                <c:pt idx="7">
                  <c:v>Disruptive, aggressive behaviour</c:v>
                </c:pt>
                <c:pt idx="8">
                  <c:v>Implementation of care and ongoing monitoring / review</c:v>
                </c:pt>
                <c:pt idx="9">
                  <c:v>Consent, communication, confidentiality</c:v>
                </c:pt>
                <c:pt idx="10">
                  <c:v>Other</c:v>
                </c:pt>
                <c:pt idx="11">
                  <c:v>Self-harming behaviour</c:v>
                </c:pt>
                <c:pt idx="12">
                  <c:v>Medical device / equipment</c:v>
                </c:pt>
                <c:pt idx="13">
                  <c:v>Infection Control Incident</c:v>
                </c:pt>
                <c:pt idx="14">
                  <c:v>Patient abuse (by staff / third party)</c:v>
                </c:pt>
              </c:strCache>
            </c:strRef>
          </c:cat>
          <c:val>
            <c:numRef>
              <c:f>'2. Incident type'!$I$40:$I$54</c:f>
              <c:numCache>
                <c:ptCount val="15"/>
                <c:pt idx="0">
                  <c:v>32.64397956232526</c:v>
                </c:pt>
                <c:pt idx="1">
                  <c:v>9.978212667502168</c:v>
                </c:pt>
                <c:pt idx="2">
                  <c:v>9.61727561939651</c:v>
                </c:pt>
                <c:pt idx="3">
                  <c:v>7.925961631157813</c:v>
                </c:pt>
                <c:pt idx="4">
                  <c:v>6.521546322182589</c:v>
                </c:pt>
                <c:pt idx="5">
                  <c:v>5.473826279764774</c:v>
                </c:pt>
                <c:pt idx="6">
                  <c:v>4.369806227706546</c:v>
                </c:pt>
                <c:pt idx="7">
                  <c:v>3.9537260194736334</c:v>
                </c:pt>
                <c:pt idx="8">
                  <c:v>4.0489732960570715</c:v>
                </c:pt>
                <c:pt idx="9">
                  <c:v>3.739323243034802</c:v>
                </c:pt>
                <c:pt idx="10">
                  <c:v>3.6024293839776345</c:v>
                </c:pt>
                <c:pt idx="11">
                  <c:v>2.8805552877663163</c:v>
                </c:pt>
                <c:pt idx="12">
                  <c:v>2.936855297406729</c:v>
                </c:pt>
                <c:pt idx="13">
                  <c:v>1.7453002988527908</c:v>
                </c:pt>
                <c:pt idx="14">
                  <c:v>0.5622288633953534</c:v>
                </c:pt>
              </c:numCache>
            </c:numRef>
          </c:val>
        </c:ser>
        <c:ser>
          <c:idx val="2"/>
          <c:order val="2"/>
          <c:tx>
            <c:strRef>
              <c:f>'2. Incident type'!$J$4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 Incident type'!$A$40:$A$54</c:f>
              <c:strCache>
                <c:ptCount val="15"/>
                <c:pt idx="0">
                  <c:v>Patient accident</c:v>
                </c:pt>
                <c:pt idx="1">
                  <c:v>Treatment, procedure</c:v>
                </c:pt>
                <c:pt idx="2">
                  <c:v>Medication</c:v>
                </c:pt>
                <c:pt idx="3">
                  <c:v>Access, admission, transfer, discharge (including missing patient)</c:v>
                </c:pt>
                <c:pt idx="4">
                  <c:v>Infrastructure (including staffing, facilities, environment)</c:v>
                </c:pt>
                <c:pt idx="5">
                  <c:v>Documentation (including records, identification)</c:v>
                </c:pt>
                <c:pt idx="6">
                  <c:v>Clinical assessment (including diagnosis, scans, tests, assessments)</c:v>
                </c:pt>
                <c:pt idx="7">
                  <c:v>Disruptive, aggressive behaviour</c:v>
                </c:pt>
                <c:pt idx="8">
                  <c:v>Implementation of care and ongoing monitoring / review</c:v>
                </c:pt>
                <c:pt idx="9">
                  <c:v>Consent, communication, confidentiality</c:v>
                </c:pt>
                <c:pt idx="10">
                  <c:v>Other</c:v>
                </c:pt>
                <c:pt idx="11">
                  <c:v>Self-harming behaviour</c:v>
                </c:pt>
                <c:pt idx="12">
                  <c:v>Medical device / equipment</c:v>
                </c:pt>
                <c:pt idx="13">
                  <c:v>Infection Control Incident</c:v>
                </c:pt>
                <c:pt idx="14">
                  <c:v>Patient abuse (by staff / third party)</c:v>
                </c:pt>
              </c:strCache>
            </c:strRef>
          </c:cat>
          <c:val>
            <c:numRef>
              <c:f>'2. Incident type'!$J$40:$J$54</c:f>
              <c:numCache>
                <c:ptCount val="15"/>
                <c:pt idx="0">
                  <c:v>32.80664375359636</c:v>
                </c:pt>
                <c:pt idx="1">
                  <c:v>9.846269886937995</c:v>
                </c:pt>
                <c:pt idx="2">
                  <c:v>9.45436307366915</c:v>
                </c:pt>
                <c:pt idx="3">
                  <c:v>7.894900545870204</c:v>
                </c:pt>
                <c:pt idx="4">
                  <c:v>5.819893936330694</c:v>
                </c:pt>
                <c:pt idx="5">
                  <c:v>5.566398656319498</c:v>
                </c:pt>
                <c:pt idx="6">
                  <c:v>4.383679880561734</c:v>
                </c:pt>
                <c:pt idx="7">
                  <c:v>3.9684452807887904</c:v>
                </c:pt>
                <c:pt idx="8">
                  <c:v>4.2580986298813395</c:v>
                </c:pt>
                <c:pt idx="9">
                  <c:v>3.754607237834559</c:v>
                </c:pt>
                <c:pt idx="10">
                  <c:v>3.7219483367288224</c:v>
                </c:pt>
                <c:pt idx="11">
                  <c:v>3.062549571546321</c:v>
                </c:pt>
                <c:pt idx="12">
                  <c:v>2.90819738417754</c:v>
                </c:pt>
                <c:pt idx="13">
                  <c:v>1.9785850919892383</c:v>
                </c:pt>
                <c:pt idx="14">
                  <c:v>0.5754187337677485</c:v>
                </c:pt>
              </c:numCache>
            </c:numRef>
          </c:val>
        </c:ser>
        <c:ser>
          <c:idx val="3"/>
          <c:order val="3"/>
          <c:tx>
            <c:strRef>
              <c:f>'2. Incident type'!$K$4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 Incident type'!$A$40:$A$54</c:f>
              <c:strCache>
                <c:ptCount val="15"/>
                <c:pt idx="0">
                  <c:v>Patient accident</c:v>
                </c:pt>
                <c:pt idx="1">
                  <c:v>Treatment, procedure</c:v>
                </c:pt>
                <c:pt idx="2">
                  <c:v>Medication</c:v>
                </c:pt>
                <c:pt idx="3">
                  <c:v>Access, admission, transfer, discharge (including missing patient)</c:v>
                </c:pt>
                <c:pt idx="4">
                  <c:v>Infrastructure (including staffing, facilities, environment)</c:v>
                </c:pt>
                <c:pt idx="5">
                  <c:v>Documentation (including records, identification)</c:v>
                </c:pt>
                <c:pt idx="6">
                  <c:v>Clinical assessment (including diagnosis, scans, tests, assessments)</c:v>
                </c:pt>
                <c:pt idx="7">
                  <c:v>Disruptive, aggressive behaviour</c:v>
                </c:pt>
                <c:pt idx="8">
                  <c:v>Implementation of care and ongoing monitoring / review</c:v>
                </c:pt>
                <c:pt idx="9">
                  <c:v>Consent, communication, confidentiality</c:v>
                </c:pt>
                <c:pt idx="10">
                  <c:v>Other</c:v>
                </c:pt>
                <c:pt idx="11">
                  <c:v>Self-harming behaviour</c:v>
                </c:pt>
                <c:pt idx="12">
                  <c:v>Medical device / equipment</c:v>
                </c:pt>
                <c:pt idx="13">
                  <c:v>Infection Control Incident</c:v>
                </c:pt>
                <c:pt idx="14">
                  <c:v>Patient abuse (by staff / third party)</c:v>
                </c:pt>
              </c:strCache>
            </c:strRef>
          </c:cat>
          <c:val>
            <c:numRef>
              <c:f>'2. Incident type'!$K$40:$K$54</c:f>
              <c:numCache>
                <c:ptCount val="15"/>
                <c:pt idx="0">
                  <c:v>30.923575546154037</c:v>
                </c:pt>
                <c:pt idx="1">
                  <c:v>10.022101816802328</c:v>
                </c:pt>
                <c:pt idx="2">
                  <c:v>9.764384736551293</c:v>
                </c:pt>
                <c:pt idx="3">
                  <c:v>8.293541816142573</c:v>
                </c:pt>
                <c:pt idx="4">
                  <c:v>5.128776070659838</c:v>
                </c:pt>
                <c:pt idx="5">
                  <c:v>5.604624887635353</c:v>
                </c:pt>
                <c:pt idx="6">
                  <c:v>4.5292230551638255</c:v>
                </c:pt>
                <c:pt idx="7">
                  <c:v>4.574168913959607</c:v>
                </c:pt>
                <c:pt idx="8">
                  <c:v>4.414178150539763</c:v>
                </c:pt>
                <c:pt idx="9">
                  <c:v>3.876064886975597</c:v>
                </c:pt>
                <c:pt idx="10">
                  <c:v>3.9337935129518296</c:v>
                </c:pt>
                <c:pt idx="11">
                  <c:v>3.408875363896517</c:v>
                </c:pt>
                <c:pt idx="12">
                  <c:v>3.0348763370362124</c:v>
                </c:pt>
                <c:pt idx="13">
                  <c:v>1.7772169854111515</c:v>
                </c:pt>
                <c:pt idx="14">
                  <c:v>0.7145979201200755</c:v>
                </c:pt>
              </c:numCache>
            </c:numRef>
          </c:val>
        </c:ser>
        <c:axId val="14319448"/>
        <c:axId val="61766169"/>
      </c:barChart>
      <c:catAx>
        <c:axId val="14319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6169"/>
        <c:crosses val="autoZero"/>
        <c:auto val="1"/>
        <c:lblOffset val="100"/>
        <c:tickLblSkip val="1"/>
        <c:noMultiLvlLbl val="0"/>
      </c:catAx>
      <c:valAx>
        <c:axId val="617661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94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7325"/>
          <c:y val="0"/>
          <c:w val="0.11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3: Proportion of incidents by care setting and quarter, July 2008 - June 2009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157"/>
          <c:w val="0.7952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 Care setting'!$H$4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Care setting'!$A$28:$A$36</c:f>
              <c:strCache>
                <c:ptCount val="9"/>
                <c:pt idx="0">
                  <c:v>Acute / general hospital</c:v>
                </c:pt>
                <c:pt idx="1">
                  <c:v>Mental health service</c:v>
                </c:pt>
                <c:pt idx="2">
                  <c:v>Community nursing, medical and therapy service (incl. community hospital)</c:v>
                </c:pt>
                <c:pt idx="3">
                  <c:v>Learning disabilities service</c:v>
                </c:pt>
                <c:pt idx="4">
                  <c:v>General practice</c:v>
                </c:pt>
                <c:pt idx="5">
                  <c:v>Community pharmacy</c:v>
                </c:pt>
                <c:pt idx="6">
                  <c:v>Ambulance service</c:v>
                </c:pt>
                <c:pt idx="7">
                  <c:v>Community and general dental service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'3. Care setting'!$H$28:$H$36</c:f>
              <c:numCache>
                <c:ptCount val="9"/>
                <c:pt idx="0">
                  <c:v>72.2854572958829</c:v>
                </c:pt>
                <c:pt idx="1">
                  <c:v>13.677582893822315</c:v>
                </c:pt>
                <c:pt idx="2">
                  <c:v>10.017171593278547</c:v>
                </c:pt>
                <c:pt idx="3">
                  <c:v>2.905270043746678</c:v>
                </c:pt>
                <c:pt idx="4">
                  <c:v>0.35774152663641196</c:v>
                </c:pt>
                <c:pt idx="5">
                  <c:v>0.48121345925835074</c:v>
                </c:pt>
                <c:pt idx="6">
                  <c:v>0.2330430516374341</c:v>
                </c:pt>
                <c:pt idx="7">
                  <c:v>0.040884745901304226</c:v>
                </c:pt>
                <c:pt idx="8">
                  <c:v>0.0016353898360521688</c:v>
                </c:pt>
              </c:numCache>
            </c:numRef>
          </c:val>
        </c:ser>
        <c:ser>
          <c:idx val="1"/>
          <c:order val="1"/>
          <c:tx>
            <c:strRef>
              <c:f>'3. Care setting'!$I$4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Care setting'!$A$28:$A$36</c:f>
              <c:strCache>
                <c:ptCount val="9"/>
                <c:pt idx="0">
                  <c:v>Acute / general hospital</c:v>
                </c:pt>
                <c:pt idx="1">
                  <c:v>Mental health service</c:v>
                </c:pt>
                <c:pt idx="2">
                  <c:v>Community nursing, medical and therapy service (incl. community hospital)</c:v>
                </c:pt>
                <c:pt idx="3">
                  <c:v>Learning disabilities service</c:v>
                </c:pt>
                <c:pt idx="4">
                  <c:v>General practice</c:v>
                </c:pt>
                <c:pt idx="5">
                  <c:v>Community pharmacy</c:v>
                </c:pt>
                <c:pt idx="6">
                  <c:v>Ambulance service</c:v>
                </c:pt>
                <c:pt idx="7">
                  <c:v>Community and general dental service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'3. Care setting'!$I$28:$I$36</c:f>
              <c:numCache>
                <c:ptCount val="9"/>
                <c:pt idx="0">
                  <c:v>73.00540632254382</c:v>
                </c:pt>
                <c:pt idx="1">
                  <c:v>13.241634082197699</c:v>
                </c:pt>
                <c:pt idx="2">
                  <c:v>9.960050284198267</c:v>
                </c:pt>
                <c:pt idx="3">
                  <c:v>2.822316312286466</c:v>
                </c:pt>
                <c:pt idx="4">
                  <c:v>0.37173287676515276</c:v>
                </c:pt>
                <c:pt idx="5">
                  <c:v>0.29962286851299136</c:v>
                </c:pt>
                <c:pt idx="6">
                  <c:v>0.24833607119995682</c:v>
                </c:pt>
                <c:pt idx="7">
                  <c:v>0.04897310720868714</c:v>
                </c:pt>
                <c:pt idx="8">
                  <c:v>0.0019280750869561866</c:v>
                </c:pt>
              </c:numCache>
            </c:numRef>
          </c:val>
        </c:ser>
        <c:ser>
          <c:idx val="2"/>
          <c:order val="2"/>
          <c:tx>
            <c:strRef>
              <c:f>'3. Care setting'!$J$4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Care setting'!$A$28:$A$36</c:f>
              <c:strCache>
                <c:ptCount val="9"/>
                <c:pt idx="0">
                  <c:v>Acute / general hospital</c:v>
                </c:pt>
                <c:pt idx="1">
                  <c:v>Mental health service</c:v>
                </c:pt>
                <c:pt idx="2">
                  <c:v>Community nursing, medical and therapy service (incl. community hospital)</c:v>
                </c:pt>
                <c:pt idx="3">
                  <c:v>Learning disabilities service</c:v>
                </c:pt>
                <c:pt idx="4">
                  <c:v>General practice</c:v>
                </c:pt>
                <c:pt idx="5">
                  <c:v>Community pharmacy</c:v>
                </c:pt>
                <c:pt idx="6">
                  <c:v>Ambulance service</c:v>
                </c:pt>
                <c:pt idx="7">
                  <c:v>Community and general dental service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'3. Care setting'!$J$28:$J$36</c:f>
              <c:numCache>
                <c:ptCount val="9"/>
                <c:pt idx="0">
                  <c:v>73.08245594936315</c:v>
                </c:pt>
                <c:pt idx="1">
                  <c:v>13.309668589913064</c:v>
                </c:pt>
                <c:pt idx="2">
                  <c:v>9.924417971726724</c:v>
                </c:pt>
                <c:pt idx="3">
                  <c:v>2.618544035084991</c:v>
                </c:pt>
                <c:pt idx="4">
                  <c:v>0.42184413928243725</c:v>
                </c:pt>
                <c:pt idx="5">
                  <c:v>0.28576538467519946</c:v>
                </c:pt>
                <c:pt idx="6">
                  <c:v>0.290819738417754</c:v>
                </c:pt>
                <c:pt idx="7">
                  <c:v>0.06531780221147417</c:v>
                </c:pt>
                <c:pt idx="8">
                  <c:v>0.0011663893252048957</c:v>
                </c:pt>
              </c:numCache>
            </c:numRef>
          </c:val>
        </c:ser>
        <c:ser>
          <c:idx val="3"/>
          <c:order val="3"/>
          <c:tx>
            <c:strRef>
              <c:f>'3. Care setting'!$K$4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Care setting'!$A$28:$A$36</c:f>
              <c:strCache>
                <c:ptCount val="9"/>
                <c:pt idx="0">
                  <c:v>Acute / general hospital</c:v>
                </c:pt>
                <c:pt idx="1">
                  <c:v>Mental health service</c:v>
                </c:pt>
                <c:pt idx="2">
                  <c:v>Community nursing, medical and therapy service (incl. community hospital)</c:v>
                </c:pt>
                <c:pt idx="3">
                  <c:v>Learning disabilities service</c:v>
                </c:pt>
                <c:pt idx="4">
                  <c:v>General practice</c:v>
                </c:pt>
                <c:pt idx="5">
                  <c:v>Community pharmacy</c:v>
                </c:pt>
                <c:pt idx="6">
                  <c:v>Ambulance service</c:v>
                </c:pt>
                <c:pt idx="7">
                  <c:v>Community and general dental service</c:v>
                </c:pt>
                <c:pt idx="8">
                  <c:v>Community optometry / optician service</c:v>
                </c:pt>
              </c:strCache>
            </c:strRef>
          </c:cat>
          <c:val>
            <c:numRef>
              <c:f>'3. Care setting'!$K$28:$K$36</c:f>
              <c:numCache>
                <c:ptCount val="9"/>
                <c:pt idx="0">
                  <c:v>71.16620071418556</c:v>
                </c:pt>
                <c:pt idx="1">
                  <c:v>14.95253882250097</c:v>
                </c:pt>
                <c:pt idx="2">
                  <c:v>9.815928152601499</c:v>
                </c:pt>
                <c:pt idx="3">
                  <c:v>2.8216927682525546</c:v>
                </c:pt>
                <c:pt idx="4">
                  <c:v>0.4803846375879331</c:v>
                </c:pt>
                <c:pt idx="5">
                  <c:v>0.33070255737813076</c:v>
                </c:pt>
                <c:pt idx="6">
                  <c:v>0.3707002482330917</c:v>
                </c:pt>
                <c:pt idx="7">
                  <c:v>0.06020270994664226</c:v>
                </c:pt>
                <c:pt idx="8">
                  <c:v>0.0016493893136066372</c:v>
                </c:pt>
              </c:numCache>
            </c:numRef>
          </c:val>
        </c:ser>
        <c:axId val="19024610"/>
        <c:axId val="37003763"/>
      </c:barChart>
      <c:catAx>
        <c:axId val="19024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3763"/>
        <c:crosses val="autoZero"/>
        <c:auto val="1"/>
        <c:lblOffset val="100"/>
        <c:tickLblSkip val="1"/>
        <c:noMultiLvlLbl val="0"/>
      </c:catAx>
      <c:valAx>
        <c:axId val="370037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6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925"/>
          <c:y val="0"/>
          <c:w val="0.11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4: Proportion of incidents in acute / general hospital settings by quarter, July 2008 - June 2009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175"/>
          <c:w val="0.98975"/>
          <c:h val="0.82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 Acute&amp;General hospitals'!$H$4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Acute&amp;General hospitals'!$A$40:$A$54</c:f>
              <c:strCache>
                <c:ptCount val="15"/>
                <c:pt idx="0">
                  <c:v>Patient accident</c:v>
                </c:pt>
                <c:pt idx="1">
                  <c:v>Treatment, procedure</c:v>
                </c:pt>
                <c:pt idx="2">
                  <c:v>Medication</c:v>
                </c:pt>
                <c:pt idx="3">
                  <c:v>Access, admission, transfer, discharge (including missing patient)</c:v>
                </c:pt>
                <c:pt idx="4">
                  <c:v>Infrastructure (including staffing, facilities, environment)</c:v>
                </c:pt>
                <c:pt idx="5">
                  <c:v>Documentation (including records, identification)</c:v>
                </c:pt>
                <c:pt idx="6">
                  <c:v>Clinical assessment (including diagnosis, scans, tests, assessments)</c:v>
                </c:pt>
                <c:pt idx="7">
                  <c:v>Implementation of care and ongoing monitoring / review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Other</c:v>
                </c:pt>
                <c:pt idx="11">
                  <c:v>Infection Control Incident</c:v>
                </c:pt>
                <c:pt idx="12">
                  <c:v>Disruptive, aggressive behaviour</c:v>
                </c:pt>
                <c:pt idx="13">
                  <c:v>Patient abuse (by staff / third party)</c:v>
                </c:pt>
                <c:pt idx="14">
                  <c:v>Self-harming behaviour</c:v>
                </c:pt>
              </c:strCache>
            </c:strRef>
          </c:cat>
          <c:val>
            <c:numRef>
              <c:f>'4. Acute&amp;General hospitals'!$H$40:$H$54</c:f>
              <c:numCache>
                <c:ptCount val="15"/>
                <c:pt idx="0">
                  <c:v>30.10316625377541</c:v>
                </c:pt>
                <c:pt idx="1">
                  <c:v>12.895216117464733</c:v>
                </c:pt>
                <c:pt idx="2">
                  <c:v>10.013461386183414</c:v>
                </c:pt>
                <c:pt idx="3">
                  <c:v>7.732378593002341</c:v>
                </c:pt>
                <c:pt idx="4">
                  <c:v>7.650365946086583</c:v>
                </c:pt>
                <c:pt idx="5">
                  <c:v>7.326274589653964</c:v>
                </c:pt>
                <c:pt idx="6">
                  <c:v>5.537833282428932</c:v>
                </c:pt>
                <c:pt idx="7">
                  <c:v>4.47902173052341</c:v>
                </c:pt>
                <c:pt idx="8">
                  <c:v>4.353457540073076</c:v>
                </c:pt>
                <c:pt idx="9">
                  <c:v>3.6515424033664776</c:v>
                </c:pt>
                <c:pt idx="10">
                  <c:v>2.970554631734935</c:v>
                </c:pt>
                <c:pt idx="11">
                  <c:v>2.2810827931810724</c:v>
                </c:pt>
                <c:pt idx="12">
                  <c:v>0.4688860985735456</c:v>
                </c:pt>
                <c:pt idx="13">
                  <c:v>0.2811054173595321</c:v>
                </c:pt>
                <c:pt idx="14">
                  <c:v>0.25565321659257245</c:v>
                </c:pt>
              </c:numCache>
            </c:numRef>
          </c:val>
        </c:ser>
        <c:ser>
          <c:idx val="1"/>
          <c:order val="1"/>
          <c:tx>
            <c:strRef>
              <c:f>'4. Acute&amp;General hospitals'!$I$4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Acute&amp;General hospitals'!$A$40:$A$54</c:f>
              <c:strCache>
                <c:ptCount val="15"/>
                <c:pt idx="0">
                  <c:v>Patient accident</c:v>
                </c:pt>
                <c:pt idx="1">
                  <c:v>Treatment, procedure</c:v>
                </c:pt>
                <c:pt idx="2">
                  <c:v>Medication</c:v>
                </c:pt>
                <c:pt idx="3">
                  <c:v>Access, admission, transfer, discharge (including missing patient)</c:v>
                </c:pt>
                <c:pt idx="4">
                  <c:v>Infrastructure (including staffing, facilities, environment)</c:v>
                </c:pt>
                <c:pt idx="5">
                  <c:v>Documentation (including records, identification)</c:v>
                </c:pt>
                <c:pt idx="6">
                  <c:v>Clinical assessment (including diagnosis, scans, tests, assessments)</c:v>
                </c:pt>
                <c:pt idx="7">
                  <c:v>Implementation of care and ongoing monitoring / review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Other</c:v>
                </c:pt>
                <c:pt idx="11">
                  <c:v>Infection Control Incident</c:v>
                </c:pt>
                <c:pt idx="12">
                  <c:v>Disruptive, aggressive behaviour</c:v>
                </c:pt>
                <c:pt idx="13">
                  <c:v>Patient abuse (by staff / third party)</c:v>
                </c:pt>
                <c:pt idx="14">
                  <c:v>Self-harming behaviour</c:v>
                </c:pt>
              </c:strCache>
            </c:strRef>
          </c:cat>
          <c:val>
            <c:numRef>
              <c:f>'4. Acute&amp;General hospitals'!$I$40:$I$54</c:f>
              <c:numCache>
                <c:ptCount val="15"/>
                <c:pt idx="0">
                  <c:v>31.12385842035485</c:v>
                </c:pt>
                <c:pt idx="1">
                  <c:v>12.747133175928713</c:v>
                </c:pt>
                <c:pt idx="2">
                  <c:v>9.921244869824267</c:v>
                </c:pt>
                <c:pt idx="3">
                  <c:v>7.599790831445007</c:v>
                </c:pt>
                <c:pt idx="4">
                  <c:v>8.010204890107278</c:v>
                </c:pt>
                <c:pt idx="5">
                  <c:v>6.741460271179636</c:v>
                </c:pt>
                <c:pt idx="6">
                  <c:v>5.368659578176747</c:v>
                </c:pt>
                <c:pt idx="7">
                  <c:v>4.577939055889204</c:v>
                </c:pt>
                <c:pt idx="8">
                  <c:v>4.245699103638794</c:v>
                </c:pt>
                <c:pt idx="9">
                  <c:v>3.630342117356236</c:v>
                </c:pt>
                <c:pt idx="10">
                  <c:v>2.8855752927567466</c:v>
                </c:pt>
                <c:pt idx="11">
                  <c:v>2.15665457080831</c:v>
                </c:pt>
                <c:pt idx="12">
                  <c:v>0.4922855890260457</c:v>
                </c:pt>
                <c:pt idx="13">
                  <c:v>0.24931201504323347</c:v>
                </c:pt>
                <c:pt idx="14">
                  <c:v>0.2498402184649352</c:v>
                </c:pt>
              </c:numCache>
            </c:numRef>
          </c:val>
        </c:ser>
        <c:ser>
          <c:idx val="2"/>
          <c:order val="2"/>
          <c:tx>
            <c:strRef>
              <c:f>'4. Acute&amp;General hospitals'!$J$4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Acute&amp;General hospitals'!$A$40:$A$54</c:f>
              <c:strCache>
                <c:ptCount val="15"/>
                <c:pt idx="0">
                  <c:v>Patient accident</c:v>
                </c:pt>
                <c:pt idx="1">
                  <c:v>Treatment, procedure</c:v>
                </c:pt>
                <c:pt idx="2">
                  <c:v>Medication</c:v>
                </c:pt>
                <c:pt idx="3">
                  <c:v>Access, admission, transfer, discharge (including missing patient)</c:v>
                </c:pt>
                <c:pt idx="4">
                  <c:v>Infrastructure (including staffing, facilities, environment)</c:v>
                </c:pt>
                <c:pt idx="5">
                  <c:v>Documentation (including records, identification)</c:v>
                </c:pt>
                <c:pt idx="6">
                  <c:v>Clinical assessment (including diagnosis, scans, tests, assessments)</c:v>
                </c:pt>
                <c:pt idx="7">
                  <c:v>Implementation of care and ongoing monitoring / review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Other</c:v>
                </c:pt>
                <c:pt idx="11">
                  <c:v>Infection Control Incident</c:v>
                </c:pt>
                <c:pt idx="12">
                  <c:v>Disruptive, aggressive behaviour</c:v>
                </c:pt>
                <c:pt idx="13">
                  <c:v>Patient abuse (by staff / third party)</c:v>
                </c:pt>
                <c:pt idx="14">
                  <c:v>Self-harming behaviour</c:v>
                </c:pt>
              </c:strCache>
            </c:strRef>
          </c:cat>
          <c:val>
            <c:numRef>
              <c:f>'4. Acute&amp;General hospitals'!$J$40:$J$54</c:f>
              <c:numCache>
                <c:ptCount val="15"/>
                <c:pt idx="0">
                  <c:v>31.564975448340437</c:v>
                </c:pt>
                <c:pt idx="1">
                  <c:v>12.545552239441191</c:v>
                </c:pt>
                <c:pt idx="2">
                  <c:v>9.728628352245826</c:v>
                </c:pt>
                <c:pt idx="3">
                  <c:v>7.352197945427752</c:v>
                </c:pt>
                <c:pt idx="4">
                  <c:v>7.120779269142581</c:v>
                </c:pt>
                <c:pt idx="5">
                  <c:v>6.8515888089120125</c:v>
                </c:pt>
                <c:pt idx="6">
                  <c:v>5.5987359752302215</c:v>
                </c:pt>
                <c:pt idx="7">
                  <c:v>4.730516941443095</c:v>
                </c:pt>
                <c:pt idx="8">
                  <c:v>4.369823004612414</c:v>
                </c:pt>
                <c:pt idx="9">
                  <c:v>3.54203573955557</c:v>
                </c:pt>
                <c:pt idx="10">
                  <c:v>3.1579339366178827</c:v>
                </c:pt>
                <c:pt idx="11">
                  <c:v>2.4136701938064915</c:v>
                </c:pt>
                <c:pt idx="12">
                  <c:v>0.5399769113320672</c:v>
                </c:pt>
                <c:pt idx="13">
                  <c:v>0.26865846327359005</c:v>
                </c:pt>
                <c:pt idx="14">
                  <c:v>0.21492677061887205</c:v>
                </c:pt>
              </c:numCache>
            </c:numRef>
          </c:val>
        </c:ser>
        <c:ser>
          <c:idx val="3"/>
          <c:order val="3"/>
          <c:tx>
            <c:strRef>
              <c:f>'4. Acute&amp;General hospitals'!$K$4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Acute&amp;General hospitals'!$A$40:$A$54</c:f>
              <c:strCache>
                <c:ptCount val="15"/>
                <c:pt idx="0">
                  <c:v>Patient accident</c:v>
                </c:pt>
                <c:pt idx="1">
                  <c:v>Treatment, procedure</c:v>
                </c:pt>
                <c:pt idx="2">
                  <c:v>Medication</c:v>
                </c:pt>
                <c:pt idx="3">
                  <c:v>Access, admission, transfer, discharge (including missing patient)</c:v>
                </c:pt>
                <c:pt idx="4">
                  <c:v>Infrastructure (including staffing, facilities, environment)</c:v>
                </c:pt>
                <c:pt idx="5">
                  <c:v>Documentation (including records, identification)</c:v>
                </c:pt>
                <c:pt idx="6">
                  <c:v>Clinical assessment (including diagnosis, scans, tests, assessments)</c:v>
                </c:pt>
                <c:pt idx="7">
                  <c:v>Implementation of care and ongoing monitoring / review</c:v>
                </c:pt>
                <c:pt idx="8">
                  <c:v>Consent, communication, confidentiality</c:v>
                </c:pt>
                <c:pt idx="9">
                  <c:v>Medical device / equipment</c:v>
                </c:pt>
                <c:pt idx="10">
                  <c:v>Other</c:v>
                </c:pt>
                <c:pt idx="11">
                  <c:v>Infection Control Incident</c:v>
                </c:pt>
                <c:pt idx="12">
                  <c:v>Disruptive, aggressive behaviour</c:v>
                </c:pt>
                <c:pt idx="13">
                  <c:v>Patient abuse (by staff / third party)</c:v>
                </c:pt>
                <c:pt idx="14">
                  <c:v>Self-harming behaviour</c:v>
                </c:pt>
              </c:strCache>
            </c:strRef>
          </c:cat>
          <c:val>
            <c:numRef>
              <c:f>'4. Acute&amp;General hospitals'!$K$40:$K$54</c:f>
              <c:numCache>
                <c:ptCount val="15"/>
                <c:pt idx="0">
                  <c:v>30.243701763737917</c:v>
                </c:pt>
                <c:pt idx="1">
                  <c:v>13.050154124272833</c:v>
                </c:pt>
                <c:pt idx="2">
                  <c:v>10.148446010151343</c:v>
                </c:pt>
                <c:pt idx="3">
                  <c:v>7.488353767353466</c:v>
                </c:pt>
                <c:pt idx="4">
                  <c:v>6.310983382390432</c:v>
                </c:pt>
                <c:pt idx="5">
                  <c:v>7.036989825480335</c:v>
                </c:pt>
                <c:pt idx="6">
                  <c:v>5.856142953160127</c:v>
                </c:pt>
                <c:pt idx="7">
                  <c:v>4.991077015783253</c:v>
                </c:pt>
                <c:pt idx="8">
                  <c:v>4.550142535981644</c:v>
                </c:pt>
                <c:pt idx="9">
                  <c:v>3.830509653046562</c:v>
                </c:pt>
                <c:pt idx="10">
                  <c:v>3.2545715808746842</c:v>
                </c:pt>
                <c:pt idx="11">
                  <c:v>2.1977194242936937</c:v>
                </c:pt>
                <c:pt idx="12">
                  <c:v>0.49887593575451367</c:v>
                </c:pt>
                <c:pt idx="13">
                  <c:v>0.2746425012167706</c:v>
                </c:pt>
                <c:pt idx="14">
                  <c:v>0.26768952650242195</c:v>
                </c:pt>
              </c:numCache>
            </c:numRef>
          </c:val>
        </c:ser>
        <c:axId val="64598412"/>
        <c:axId val="44514797"/>
      </c:barChart>
      <c:catAx>
        <c:axId val="64598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4797"/>
        <c:crosses val="autoZero"/>
        <c:auto val="1"/>
        <c:lblOffset val="100"/>
        <c:tickLblSkip val="1"/>
        <c:noMultiLvlLbl val="0"/>
      </c:catAx>
      <c:valAx>
        <c:axId val="445147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84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7"/>
          <c:y val="0.00125"/>
          <c:w val="0.111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4: Proportion of incidents in ambulance settings by quarter, July 2008 - June 2009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1675"/>
          <c:w val="0.99375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 Ambulance'!$H$4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Ambulance'!$A$40:$A$54</c:f>
              <c:strCache>
                <c:ptCount val="15"/>
                <c:pt idx="0">
                  <c:v>Access, admission, transfer, discharge (including missing patient)</c:v>
                </c:pt>
                <c:pt idx="1">
                  <c:v>Patient accident</c:v>
                </c:pt>
                <c:pt idx="2">
                  <c:v>Medical device / equipment</c:v>
                </c:pt>
                <c:pt idx="3">
                  <c:v>Treatment, procedure</c:v>
                </c:pt>
                <c:pt idx="4">
                  <c:v>Other</c:v>
                </c:pt>
                <c:pt idx="5">
                  <c:v>Consent, communication, confidentiality</c:v>
                </c:pt>
                <c:pt idx="6">
                  <c:v>Infrastructure (including staffing, facilities, environment)</c:v>
                </c:pt>
                <c:pt idx="7">
                  <c:v>Clinical assessment (including diagnosis, scans, tests, assessments)</c:v>
                </c:pt>
                <c:pt idx="8">
                  <c:v>Medication</c:v>
                </c:pt>
                <c:pt idx="9">
                  <c:v>Disruptive, aggressive behaviour</c:v>
                </c:pt>
                <c:pt idx="10">
                  <c:v>Patient abuse (by staff / third party)</c:v>
                </c:pt>
                <c:pt idx="11">
                  <c:v>Implementation of care and ongoing monitoring / review</c:v>
                </c:pt>
                <c:pt idx="12">
                  <c:v>Documentation (including records, identification)</c:v>
                </c:pt>
                <c:pt idx="13">
                  <c:v>Infection Control Incident</c:v>
                </c:pt>
                <c:pt idx="14">
                  <c:v>Self-harming behaviour</c:v>
                </c:pt>
              </c:strCache>
            </c:strRef>
          </c:cat>
          <c:val>
            <c:numRef>
              <c:f>'5. Ambulance'!$H$40:$H$54</c:f>
              <c:numCache>
                <c:ptCount val="15"/>
                <c:pt idx="0">
                  <c:v>24.912280701754387</c:v>
                </c:pt>
                <c:pt idx="1">
                  <c:v>21.578947368421055</c:v>
                </c:pt>
                <c:pt idx="2">
                  <c:v>18.596491228070175</c:v>
                </c:pt>
                <c:pt idx="3">
                  <c:v>8.421052631578947</c:v>
                </c:pt>
                <c:pt idx="4">
                  <c:v>8.070175438596491</c:v>
                </c:pt>
                <c:pt idx="5">
                  <c:v>10</c:v>
                </c:pt>
                <c:pt idx="6">
                  <c:v>3.3333333333333335</c:v>
                </c:pt>
                <c:pt idx="7">
                  <c:v>0.8771929824561403</c:v>
                </c:pt>
                <c:pt idx="8">
                  <c:v>2.631578947368421</c:v>
                </c:pt>
                <c:pt idx="9">
                  <c:v>0</c:v>
                </c:pt>
                <c:pt idx="10">
                  <c:v>1.0526315789473684</c:v>
                </c:pt>
                <c:pt idx="11">
                  <c:v>0.3508771929824561</c:v>
                </c:pt>
                <c:pt idx="12">
                  <c:v>0</c:v>
                </c:pt>
                <c:pt idx="13">
                  <c:v>0.17543859649122806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 Ambulance'!$I$4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Ambulance'!$A$40:$A$54</c:f>
              <c:strCache>
                <c:ptCount val="15"/>
                <c:pt idx="0">
                  <c:v>Access, admission, transfer, discharge (including missing patient)</c:v>
                </c:pt>
                <c:pt idx="1">
                  <c:v>Patient accident</c:v>
                </c:pt>
                <c:pt idx="2">
                  <c:v>Medical device / equipment</c:v>
                </c:pt>
                <c:pt idx="3">
                  <c:v>Treatment, procedure</c:v>
                </c:pt>
                <c:pt idx="4">
                  <c:v>Other</c:v>
                </c:pt>
                <c:pt idx="5">
                  <c:v>Consent, communication, confidentiality</c:v>
                </c:pt>
                <c:pt idx="6">
                  <c:v>Infrastructure (including staffing, facilities, environment)</c:v>
                </c:pt>
                <c:pt idx="7">
                  <c:v>Clinical assessment (including diagnosis, scans, tests, assessments)</c:v>
                </c:pt>
                <c:pt idx="8">
                  <c:v>Medication</c:v>
                </c:pt>
                <c:pt idx="9">
                  <c:v>Disruptive, aggressive behaviour</c:v>
                </c:pt>
                <c:pt idx="10">
                  <c:v>Patient abuse (by staff / third party)</c:v>
                </c:pt>
                <c:pt idx="11">
                  <c:v>Implementation of care and ongoing monitoring / review</c:v>
                </c:pt>
                <c:pt idx="12">
                  <c:v>Documentation (including records, identification)</c:v>
                </c:pt>
                <c:pt idx="13">
                  <c:v>Infection Control Incident</c:v>
                </c:pt>
                <c:pt idx="14">
                  <c:v>Self-harming behaviour</c:v>
                </c:pt>
              </c:strCache>
            </c:strRef>
          </c:cat>
          <c:val>
            <c:numRef>
              <c:f>'5. Ambulance'!$I$40:$I$54</c:f>
              <c:numCache>
                <c:ptCount val="15"/>
                <c:pt idx="0">
                  <c:v>21.27329192546584</c:v>
                </c:pt>
                <c:pt idx="1">
                  <c:v>19.565217391304348</c:v>
                </c:pt>
                <c:pt idx="2">
                  <c:v>16.77018633540373</c:v>
                </c:pt>
                <c:pt idx="3">
                  <c:v>11.335403726708075</c:v>
                </c:pt>
                <c:pt idx="4">
                  <c:v>6.366459627329192</c:v>
                </c:pt>
                <c:pt idx="5">
                  <c:v>6.211180124223603</c:v>
                </c:pt>
                <c:pt idx="6">
                  <c:v>7.142857142857142</c:v>
                </c:pt>
                <c:pt idx="7">
                  <c:v>5.745341614906832</c:v>
                </c:pt>
                <c:pt idx="8">
                  <c:v>3.7267080745341614</c:v>
                </c:pt>
                <c:pt idx="9">
                  <c:v>0</c:v>
                </c:pt>
                <c:pt idx="10">
                  <c:v>0.3105590062111801</c:v>
                </c:pt>
                <c:pt idx="11">
                  <c:v>0.6211180124223602</c:v>
                </c:pt>
                <c:pt idx="12">
                  <c:v>0.7763975155279503</c:v>
                </c:pt>
                <c:pt idx="13">
                  <c:v>0.15527950310559005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 Ambulance'!$J$4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Ambulance'!$A$40:$A$54</c:f>
              <c:strCache>
                <c:ptCount val="15"/>
                <c:pt idx="0">
                  <c:v>Access, admission, transfer, discharge (including missing patient)</c:v>
                </c:pt>
                <c:pt idx="1">
                  <c:v>Patient accident</c:v>
                </c:pt>
                <c:pt idx="2">
                  <c:v>Medical device / equipment</c:v>
                </c:pt>
                <c:pt idx="3">
                  <c:v>Treatment, procedure</c:v>
                </c:pt>
                <c:pt idx="4">
                  <c:v>Other</c:v>
                </c:pt>
                <c:pt idx="5">
                  <c:v>Consent, communication, confidentiality</c:v>
                </c:pt>
                <c:pt idx="6">
                  <c:v>Infrastructure (including staffing, facilities, environment)</c:v>
                </c:pt>
                <c:pt idx="7">
                  <c:v>Clinical assessment (including diagnosis, scans, tests, assessments)</c:v>
                </c:pt>
                <c:pt idx="8">
                  <c:v>Medication</c:v>
                </c:pt>
                <c:pt idx="9">
                  <c:v>Disruptive, aggressive behaviour</c:v>
                </c:pt>
                <c:pt idx="10">
                  <c:v>Patient abuse (by staff / third party)</c:v>
                </c:pt>
                <c:pt idx="11">
                  <c:v>Implementation of care and ongoing monitoring / review</c:v>
                </c:pt>
                <c:pt idx="12">
                  <c:v>Documentation (including records, identification)</c:v>
                </c:pt>
                <c:pt idx="13">
                  <c:v>Infection Control Incident</c:v>
                </c:pt>
                <c:pt idx="14">
                  <c:v>Self-harming behaviour</c:v>
                </c:pt>
              </c:strCache>
            </c:strRef>
          </c:cat>
          <c:val>
            <c:numRef>
              <c:f>'5. Ambulance'!$J$40:$J$54</c:f>
              <c:numCache>
                <c:ptCount val="15"/>
                <c:pt idx="0">
                  <c:v>27.67379679144385</c:v>
                </c:pt>
                <c:pt idx="1">
                  <c:v>15.641711229946523</c:v>
                </c:pt>
                <c:pt idx="2">
                  <c:v>15.909090909090908</c:v>
                </c:pt>
                <c:pt idx="3">
                  <c:v>11.229946524064172</c:v>
                </c:pt>
                <c:pt idx="4">
                  <c:v>7.352941176470589</c:v>
                </c:pt>
                <c:pt idx="5">
                  <c:v>5.88235294117647</c:v>
                </c:pt>
                <c:pt idx="6">
                  <c:v>4.144385026737968</c:v>
                </c:pt>
                <c:pt idx="7">
                  <c:v>4.946524064171124</c:v>
                </c:pt>
                <c:pt idx="8">
                  <c:v>4.946524064171124</c:v>
                </c:pt>
                <c:pt idx="9">
                  <c:v>0</c:v>
                </c:pt>
                <c:pt idx="10">
                  <c:v>0.4010695187165776</c:v>
                </c:pt>
                <c:pt idx="11">
                  <c:v>0.267379679144385</c:v>
                </c:pt>
                <c:pt idx="12">
                  <c:v>0.8021390374331552</c:v>
                </c:pt>
                <c:pt idx="13">
                  <c:v>0.4010695187165776</c:v>
                </c:pt>
                <c:pt idx="14">
                  <c:v>0.4010695187165776</c:v>
                </c:pt>
              </c:numCache>
            </c:numRef>
          </c:val>
        </c:ser>
        <c:ser>
          <c:idx val="3"/>
          <c:order val="3"/>
          <c:tx>
            <c:strRef>
              <c:f>'5. Ambulance'!$K$4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Ambulance'!$A$40:$A$54</c:f>
              <c:strCache>
                <c:ptCount val="15"/>
                <c:pt idx="0">
                  <c:v>Access, admission, transfer, discharge (including missing patient)</c:v>
                </c:pt>
                <c:pt idx="1">
                  <c:v>Patient accident</c:v>
                </c:pt>
                <c:pt idx="2">
                  <c:v>Medical device / equipment</c:v>
                </c:pt>
                <c:pt idx="3">
                  <c:v>Treatment, procedure</c:v>
                </c:pt>
                <c:pt idx="4">
                  <c:v>Other</c:v>
                </c:pt>
                <c:pt idx="5">
                  <c:v>Consent, communication, confidentiality</c:v>
                </c:pt>
                <c:pt idx="6">
                  <c:v>Infrastructure (including staffing, facilities, environment)</c:v>
                </c:pt>
                <c:pt idx="7">
                  <c:v>Clinical assessment (including diagnosis, scans, tests, assessments)</c:v>
                </c:pt>
                <c:pt idx="8">
                  <c:v>Medication</c:v>
                </c:pt>
                <c:pt idx="9">
                  <c:v>Disruptive, aggressive behaviour</c:v>
                </c:pt>
                <c:pt idx="10">
                  <c:v>Patient abuse (by staff / third party)</c:v>
                </c:pt>
                <c:pt idx="11">
                  <c:v>Implementation of care and ongoing monitoring / review</c:v>
                </c:pt>
                <c:pt idx="12">
                  <c:v>Documentation (including records, identification)</c:v>
                </c:pt>
                <c:pt idx="13">
                  <c:v>Infection Control Incident</c:v>
                </c:pt>
                <c:pt idx="14">
                  <c:v>Self-harming behaviour</c:v>
                </c:pt>
              </c:strCache>
            </c:strRef>
          </c:cat>
          <c:val>
            <c:numRef>
              <c:f>'5. Ambulance'!$K$40:$K$54</c:f>
              <c:numCache>
                <c:ptCount val="15"/>
                <c:pt idx="0">
                  <c:v>24.137931034482758</c:v>
                </c:pt>
                <c:pt idx="1">
                  <c:v>23.24805339265851</c:v>
                </c:pt>
                <c:pt idx="2">
                  <c:v>10.344827586206897</c:v>
                </c:pt>
                <c:pt idx="3">
                  <c:v>6.7853170189099</c:v>
                </c:pt>
                <c:pt idx="4">
                  <c:v>7.563959955506118</c:v>
                </c:pt>
                <c:pt idx="5">
                  <c:v>6.562847608453838</c:v>
                </c:pt>
                <c:pt idx="6">
                  <c:v>3.5595105672969964</c:v>
                </c:pt>
                <c:pt idx="7">
                  <c:v>4.671857619577309</c:v>
                </c:pt>
                <c:pt idx="8">
                  <c:v>4.338153503893214</c:v>
                </c:pt>
                <c:pt idx="9">
                  <c:v>6.117908787541713</c:v>
                </c:pt>
                <c:pt idx="10">
                  <c:v>1.1123470522803114</c:v>
                </c:pt>
                <c:pt idx="11">
                  <c:v>1.0011123470522802</c:v>
                </c:pt>
                <c:pt idx="12">
                  <c:v>0.22246941045606228</c:v>
                </c:pt>
                <c:pt idx="13">
                  <c:v>0.22246941045606228</c:v>
                </c:pt>
                <c:pt idx="14">
                  <c:v>0.11123470522803114</c:v>
                </c:pt>
              </c:numCache>
            </c:numRef>
          </c:val>
        </c:ser>
        <c:axId val="65088854"/>
        <c:axId val="48928775"/>
      </c:barChart>
      <c:catAx>
        <c:axId val="65088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88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775"/>
          <c:y val="0.00125"/>
          <c:w val="0.111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6: Proportion of incidents in mental health settings by quarter, July 2008 - June 2009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"/>
          <c:w val="0.98975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 Mental health services'!$H$4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 Mental health services'!$A$40:$A$54</c:f>
              <c:strCache>
                <c:ptCount val="15"/>
                <c:pt idx="0">
                  <c:v>Patient accident</c:v>
                </c:pt>
                <c:pt idx="1">
                  <c:v>Disruptive, aggressive behaviour</c:v>
                </c:pt>
                <c:pt idx="2">
                  <c:v>Self-harming behaviour</c:v>
                </c:pt>
                <c:pt idx="3">
                  <c:v>Access, admission, transfer, discharge (including missing patient)</c:v>
                </c:pt>
                <c:pt idx="4">
                  <c:v>Medication</c:v>
                </c:pt>
                <c:pt idx="5">
                  <c:v>Other</c:v>
                </c:pt>
                <c:pt idx="6">
                  <c:v>Patient abuse (by staff / third party)</c:v>
                </c:pt>
                <c:pt idx="7">
                  <c:v>Infrastructure (including staffing, facilities, environment)</c:v>
                </c:pt>
                <c:pt idx="8">
                  <c:v>Treatment, procedure</c:v>
                </c:pt>
                <c:pt idx="9">
                  <c:v>Consent, communication, confidentiality</c:v>
                </c:pt>
                <c:pt idx="10">
                  <c:v>Documentation (including records, identification)</c:v>
                </c:pt>
                <c:pt idx="11">
                  <c:v>Implementation of care and ongoing monitoring / review</c:v>
                </c:pt>
                <c:pt idx="12">
                  <c:v>Infection Control Incident</c:v>
                </c:pt>
                <c:pt idx="13">
                  <c:v>Clinical assessment (including diagnosis, scans, tests, assessments)</c:v>
                </c:pt>
                <c:pt idx="14">
                  <c:v>Medical device / equipment</c:v>
                </c:pt>
              </c:strCache>
            </c:strRef>
          </c:cat>
          <c:val>
            <c:numRef>
              <c:f>'6. Mental health services'!$H$40:$H$54</c:f>
              <c:numCache>
                <c:ptCount val="15"/>
                <c:pt idx="0">
                  <c:v>32.7165660309679</c:v>
                </c:pt>
                <c:pt idx="1">
                  <c:v>21.241107191965085</c:v>
                </c:pt>
                <c:pt idx="2">
                  <c:v>15.409218628564597</c:v>
                </c:pt>
                <c:pt idx="3">
                  <c:v>10.57272672924015</c:v>
                </c:pt>
                <c:pt idx="4">
                  <c:v>6.151730734740241</c:v>
                </c:pt>
                <c:pt idx="5">
                  <c:v>6.050098642912656</c:v>
                </c:pt>
                <c:pt idx="6">
                  <c:v>2.4989537872900103</c:v>
                </c:pt>
                <c:pt idx="7">
                  <c:v>2.185089974293059</c:v>
                </c:pt>
                <c:pt idx="8">
                  <c:v>0.929634722305255</c:v>
                </c:pt>
                <c:pt idx="9">
                  <c:v>0.6366951635081007</c:v>
                </c:pt>
                <c:pt idx="10">
                  <c:v>0.532073892509117</c:v>
                </c:pt>
                <c:pt idx="11">
                  <c:v>0.3915824714533389</c:v>
                </c:pt>
                <c:pt idx="12">
                  <c:v>0.25408022956896037</c:v>
                </c:pt>
                <c:pt idx="13">
                  <c:v>0.2510910503975608</c:v>
                </c:pt>
                <c:pt idx="14">
                  <c:v>0.17935075028397202</c:v>
                </c:pt>
              </c:numCache>
            </c:numRef>
          </c:val>
        </c:ser>
        <c:ser>
          <c:idx val="1"/>
          <c:order val="1"/>
          <c:tx>
            <c:strRef>
              <c:f>'6. Mental health services'!$I$4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 Mental health services'!$A$40:$A$54</c:f>
              <c:strCache>
                <c:ptCount val="15"/>
                <c:pt idx="0">
                  <c:v>Patient accident</c:v>
                </c:pt>
                <c:pt idx="1">
                  <c:v>Disruptive, aggressive behaviour</c:v>
                </c:pt>
                <c:pt idx="2">
                  <c:v>Self-harming behaviour</c:v>
                </c:pt>
                <c:pt idx="3">
                  <c:v>Access, admission, transfer, discharge (including missing patient)</c:v>
                </c:pt>
                <c:pt idx="4">
                  <c:v>Medication</c:v>
                </c:pt>
                <c:pt idx="5">
                  <c:v>Other</c:v>
                </c:pt>
                <c:pt idx="6">
                  <c:v>Patient abuse (by staff / third party)</c:v>
                </c:pt>
                <c:pt idx="7">
                  <c:v>Infrastructure (including staffing, facilities, environment)</c:v>
                </c:pt>
                <c:pt idx="8">
                  <c:v>Treatment, procedure</c:v>
                </c:pt>
                <c:pt idx="9">
                  <c:v>Consent, communication, confidentiality</c:v>
                </c:pt>
                <c:pt idx="10">
                  <c:v>Documentation (including records, identification)</c:v>
                </c:pt>
                <c:pt idx="11">
                  <c:v>Implementation of care and ongoing monitoring / review</c:v>
                </c:pt>
                <c:pt idx="12">
                  <c:v>Infection Control Incident</c:v>
                </c:pt>
                <c:pt idx="13">
                  <c:v>Clinical assessment (including diagnosis, scans, tests, assessments)</c:v>
                </c:pt>
                <c:pt idx="14">
                  <c:v>Medical device / equipment</c:v>
                </c:pt>
              </c:strCache>
            </c:strRef>
          </c:cat>
          <c:val>
            <c:numRef>
              <c:f>'6. Mental health services'!$I$40:$I$54</c:f>
              <c:numCache>
                <c:ptCount val="15"/>
                <c:pt idx="0">
                  <c:v>34.392381839890504</c:v>
                </c:pt>
                <c:pt idx="1">
                  <c:v>20.33839075104109</c:v>
                </c:pt>
                <c:pt idx="2">
                  <c:v>15.478027898308047</c:v>
                </c:pt>
                <c:pt idx="3">
                  <c:v>9.97116980692507</c:v>
                </c:pt>
                <c:pt idx="4">
                  <c:v>6.866827805119543</c:v>
                </c:pt>
                <c:pt idx="5">
                  <c:v>5.460263839948746</c:v>
                </c:pt>
                <c:pt idx="6">
                  <c:v>1.9453099973790733</c:v>
                </c:pt>
                <c:pt idx="7">
                  <c:v>1.9598707009522698</c:v>
                </c:pt>
                <c:pt idx="8">
                  <c:v>1.2726054922973877</c:v>
                </c:pt>
                <c:pt idx="9">
                  <c:v>0.5678674393546695</c:v>
                </c:pt>
                <c:pt idx="10">
                  <c:v>0.6377588165060135</c:v>
                </c:pt>
                <c:pt idx="11">
                  <c:v>0.41934826290806376</c:v>
                </c:pt>
                <c:pt idx="12">
                  <c:v>0.2795655086053758</c:v>
                </c:pt>
                <c:pt idx="13">
                  <c:v>0.29121407146393313</c:v>
                </c:pt>
                <c:pt idx="14">
                  <c:v>0.11939776930021259</c:v>
                </c:pt>
              </c:numCache>
            </c:numRef>
          </c:val>
        </c:ser>
        <c:ser>
          <c:idx val="2"/>
          <c:order val="2"/>
          <c:tx>
            <c:strRef>
              <c:f>'6. Mental health services'!$J$4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 Mental health services'!$A$40:$A$54</c:f>
              <c:strCache>
                <c:ptCount val="15"/>
                <c:pt idx="0">
                  <c:v>Patient accident</c:v>
                </c:pt>
                <c:pt idx="1">
                  <c:v>Disruptive, aggressive behaviour</c:v>
                </c:pt>
                <c:pt idx="2">
                  <c:v>Self-harming behaviour</c:v>
                </c:pt>
                <c:pt idx="3">
                  <c:v>Access, admission, transfer, discharge (including missing patient)</c:v>
                </c:pt>
                <c:pt idx="4">
                  <c:v>Medication</c:v>
                </c:pt>
                <c:pt idx="5">
                  <c:v>Other</c:v>
                </c:pt>
                <c:pt idx="6">
                  <c:v>Patient abuse (by staff / third party)</c:v>
                </c:pt>
                <c:pt idx="7">
                  <c:v>Infrastructure (including staffing, facilities, environment)</c:v>
                </c:pt>
                <c:pt idx="8">
                  <c:v>Treatment, procedure</c:v>
                </c:pt>
                <c:pt idx="9">
                  <c:v>Consent, communication, confidentiality</c:v>
                </c:pt>
                <c:pt idx="10">
                  <c:v>Documentation (including records, identification)</c:v>
                </c:pt>
                <c:pt idx="11">
                  <c:v>Implementation of care and ongoing monitoring / review</c:v>
                </c:pt>
                <c:pt idx="12">
                  <c:v>Infection Control Incident</c:v>
                </c:pt>
                <c:pt idx="13">
                  <c:v>Clinical assessment (including diagnosis, scans, tests, assessments)</c:v>
                </c:pt>
                <c:pt idx="14">
                  <c:v>Medical device / equipment</c:v>
                </c:pt>
              </c:strCache>
            </c:strRef>
          </c:cat>
          <c:val>
            <c:numRef>
              <c:f>'6. Mental health services'!$J$40:$J$54</c:f>
              <c:numCache>
                <c:ptCount val="15"/>
                <c:pt idx="0">
                  <c:v>32.10644699558905</c:v>
                </c:pt>
                <c:pt idx="1">
                  <c:v>20.65550784330909</c:v>
                </c:pt>
                <c:pt idx="2">
                  <c:v>16.81418514299068</c:v>
                </c:pt>
                <c:pt idx="3">
                  <c:v>10.583355242017936</c:v>
                </c:pt>
                <c:pt idx="4">
                  <c:v>6.826746122162826</c:v>
                </c:pt>
                <c:pt idx="5">
                  <c:v>5.363245990710717</c:v>
                </c:pt>
                <c:pt idx="6">
                  <c:v>1.9659392983378612</c:v>
                </c:pt>
                <c:pt idx="7">
                  <c:v>2.1032337218473405</c:v>
                </c:pt>
                <c:pt idx="8">
                  <c:v>1.1743054946980982</c:v>
                </c:pt>
                <c:pt idx="9">
                  <c:v>0.7010779072824468</c:v>
                </c:pt>
                <c:pt idx="10">
                  <c:v>0.6017585370841002</c:v>
                </c:pt>
                <c:pt idx="11">
                  <c:v>0.38851400695235594</c:v>
                </c:pt>
                <c:pt idx="12">
                  <c:v>0.3388543218531826</c:v>
                </c:pt>
                <c:pt idx="13">
                  <c:v>0.22200800397277481</c:v>
                </c:pt>
                <c:pt idx="14">
                  <c:v>0.15482137119154032</c:v>
                </c:pt>
              </c:numCache>
            </c:numRef>
          </c:val>
        </c:ser>
        <c:ser>
          <c:idx val="3"/>
          <c:order val="3"/>
          <c:tx>
            <c:strRef>
              <c:f>'6. Mental health services'!$K$4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 Mental health services'!$A$40:$A$54</c:f>
              <c:strCache>
                <c:ptCount val="15"/>
                <c:pt idx="0">
                  <c:v>Patient accident</c:v>
                </c:pt>
                <c:pt idx="1">
                  <c:v>Disruptive, aggressive behaviour</c:v>
                </c:pt>
                <c:pt idx="2">
                  <c:v>Self-harming behaviour</c:v>
                </c:pt>
                <c:pt idx="3">
                  <c:v>Access, admission, transfer, discharge (including missing patient)</c:v>
                </c:pt>
                <c:pt idx="4">
                  <c:v>Medication</c:v>
                </c:pt>
                <c:pt idx="5">
                  <c:v>Other</c:v>
                </c:pt>
                <c:pt idx="6">
                  <c:v>Patient abuse (by staff / third party)</c:v>
                </c:pt>
                <c:pt idx="7">
                  <c:v>Infrastructure (including staffing, facilities, environment)</c:v>
                </c:pt>
                <c:pt idx="8">
                  <c:v>Treatment, procedure</c:v>
                </c:pt>
                <c:pt idx="9">
                  <c:v>Consent, communication, confidentiality</c:v>
                </c:pt>
                <c:pt idx="10">
                  <c:v>Documentation (including records, identification)</c:v>
                </c:pt>
                <c:pt idx="11">
                  <c:v>Implementation of care and ongoing monitoring / review</c:v>
                </c:pt>
                <c:pt idx="12">
                  <c:v>Infection Control Incident</c:v>
                </c:pt>
                <c:pt idx="13">
                  <c:v>Clinical assessment (including diagnosis, scans, tests, assessments)</c:v>
                </c:pt>
                <c:pt idx="14">
                  <c:v>Medical device / equipment</c:v>
                </c:pt>
              </c:strCache>
            </c:strRef>
          </c:cat>
          <c:val>
            <c:numRef>
              <c:f>'6. Mental health services'!$K$40:$K$54</c:f>
              <c:numCache>
                <c:ptCount val="15"/>
                <c:pt idx="0">
                  <c:v>29.477138602393687</c:v>
                </c:pt>
                <c:pt idx="1">
                  <c:v>21.91550383321383</c:v>
                </c:pt>
                <c:pt idx="2">
                  <c:v>17.117092272902763</c:v>
                </c:pt>
                <c:pt idx="3">
                  <c:v>11.17147427058629</c:v>
                </c:pt>
                <c:pt idx="4">
                  <c:v>7.153494015774088</c:v>
                </c:pt>
                <c:pt idx="5">
                  <c:v>5.476807677458496</c:v>
                </c:pt>
                <c:pt idx="6">
                  <c:v>2.330263085323479</c:v>
                </c:pt>
                <c:pt idx="7">
                  <c:v>1.9552148254370967</c:v>
                </c:pt>
                <c:pt idx="8">
                  <c:v>1.0479289614472451</c:v>
                </c:pt>
                <c:pt idx="9">
                  <c:v>0.7500965197727648</c:v>
                </c:pt>
                <c:pt idx="10">
                  <c:v>0.6066957145220893</c:v>
                </c:pt>
                <c:pt idx="11">
                  <c:v>0.39435221443935803</c:v>
                </c:pt>
                <c:pt idx="12">
                  <c:v>0.31437868843417355</c:v>
                </c:pt>
                <c:pt idx="13">
                  <c:v>0.209585792289449</c:v>
                </c:pt>
                <c:pt idx="14">
                  <c:v>0.0799735260051845</c:v>
                </c:pt>
              </c:numCache>
            </c:numRef>
          </c:val>
        </c:ser>
        <c:axId val="37705792"/>
        <c:axId val="3807809"/>
      </c:barChart>
      <c:catAx>
        <c:axId val="37705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809"/>
        <c:crosses val="autoZero"/>
        <c:auto val="1"/>
        <c:lblOffset val="100"/>
        <c:tickLblSkip val="1"/>
        <c:noMultiLvlLbl val="0"/>
      </c:catAx>
      <c:valAx>
        <c:axId val="38078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57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7"/>
          <c:y val="0.00125"/>
          <c:w val="0.111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7: Proportion of incidents in learning disability settings by quarter, July 2008 - June 2009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6"/>
          <c:w val="0.98975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'7. Learning disability'!$H$4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Learning disability'!$A$40:$A$54</c:f>
              <c:strCache>
                <c:ptCount val="15"/>
                <c:pt idx="0">
                  <c:v>Patient accident</c:v>
                </c:pt>
                <c:pt idx="1">
                  <c:v>Disruptive, aggressive behaviour</c:v>
                </c:pt>
                <c:pt idx="2">
                  <c:v>Self-harming behaviour</c:v>
                </c:pt>
                <c:pt idx="3">
                  <c:v>Other</c:v>
                </c:pt>
                <c:pt idx="4">
                  <c:v>Medication</c:v>
                </c:pt>
                <c:pt idx="5">
                  <c:v>Patient abuse (by staff / third party)</c:v>
                </c:pt>
                <c:pt idx="6">
                  <c:v>Access, admission, transfer, discharge (including missing patient)</c:v>
                </c:pt>
                <c:pt idx="7">
                  <c:v>Infrastructure (including staffing, facilities, environment)</c:v>
                </c:pt>
                <c:pt idx="8">
                  <c:v>Treatment, procedure</c:v>
                </c:pt>
                <c:pt idx="9">
                  <c:v>Implementation of care and ongoing monitoring / review</c:v>
                </c:pt>
                <c:pt idx="10">
                  <c:v>Consent, communication, confidentiality</c:v>
                </c:pt>
                <c:pt idx="11">
                  <c:v>Medical device / equipment</c:v>
                </c:pt>
                <c:pt idx="12">
                  <c:v>Documentation (including records, identification)</c:v>
                </c:pt>
                <c:pt idx="13">
                  <c:v>Infection Control Incident</c:v>
                </c:pt>
                <c:pt idx="14">
                  <c:v>Clinical assessment (including diagnosis, scans, tests, assessments)</c:v>
                </c:pt>
              </c:strCache>
            </c:strRef>
          </c:cat>
          <c:val>
            <c:numRef>
              <c:f>'7. Learning disability'!$H$40:$H$54</c:f>
              <c:numCache>
                <c:ptCount val="15"/>
                <c:pt idx="0">
                  <c:v>33.53504081058261</c:v>
                </c:pt>
                <c:pt idx="1">
                  <c:v>27.258654658035464</c:v>
                </c:pt>
                <c:pt idx="2">
                  <c:v>19.209119054320293</c:v>
                </c:pt>
                <c:pt idx="3">
                  <c:v>6.4452575288488605</c:v>
                </c:pt>
                <c:pt idx="4">
                  <c:v>6.065296932169997</c:v>
                </c:pt>
                <c:pt idx="5">
                  <c:v>2.378271882915846</c:v>
                </c:pt>
                <c:pt idx="6">
                  <c:v>1.730931607092598</c:v>
                </c:pt>
                <c:pt idx="7">
                  <c:v>1.0413734871939206</c:v>
                </c:pt>
                <c:pt idx="8">
                  <c:v>0.4784688995215311</c:v>
                </c:pt>
                <c:pt idx="9">
                  <c:v>0.7177033492822966</c:v>
                </c:pt>
                <c:pt idx="10">
                  <c:v>0.4221784407542921</c:v>
                </c:pt>
                <c:pt idx="11">
                  <c:v>0.323670137911624</c:v>
                </c:pt>
                <c:pt idx="12">
                  <c:v>0.11258091753447791</c:v>
                </c:pt>
                <c:pt idx="13">
                  <c:v>0.15479876160990713</c:v>
                </c:pt>
                <c:pt idx="14">
                  <c:v>0.12665353222628764</c:v>
                </c:pt>
              </c:numCache>
            </c:numRef>
          </c:val>
        </c:ser>
        <c:ser>
          <c:idx val="1"/>
          <c:order val="1"/>
          <c:tx>
            <c:strRef>
              <c:f>'7. Learning disability'!$I$4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Learning disability'!$A$40:$A$54</c:f>
              <c:strCache>
                <c:ptCount val="15"/>
                <c:pt idx="0">
                  <c:v>Patient accident</c:v>
                </c:pt>
                <c:pt idx="1">
                  <c:v>Disruptive, aggressive behaviour</c:v>
                </c:pt>
                <c:pt idx="2">
                  <c:v>Self-harming behaviour</c:v>
                </c:pt>
                <c:pt idx="3">
                  <c:v>Other</c:v>
                </c:pt>
                <c:pt idx="4">
                  <c:v>Medication</c:v>
                </c:pt>
                <c:pt idx="5">
                  <c:v>Patient abuse (by staff / third party)</c:v>
                </c:pt>
                <c:pt idx="6">
                  <c:v>Access, admission, transfer, discharge (including missing patient)</c:v>
                </c:pt>
                <c:pt idx="7">
                  <c:v>Infrastructure (including staffing, facilities, environment)</c:v>
                </c:pt>
                <c:pt idx="8">
                  <c:v>Treatment, procedure</c:v>
                </c:pt>
                <c:pt idx="9">
                  <c:v>Implementation of care and ongoing monitoring / review</c:v>
                </c:pt>
                <c:pt idx="10">
                  <c:v>Consent, communication, confidentiality</c:v>
                </c:pt>
                <c:pt idx="11">
                  <c:v>Medical device / equipment</c:v>
                </c:pt>
                <c:pt idx="12">
                  <c:v>Documentation (including records, identification)</c:v>
                </c:pt>
                <c:pt idx="13">
                  <c:v>Infection Control Incident</c:v>
                </c:pt>
                <c:pt idx="14">
                  <c:v>Clinical assessment (including diagnosis, scans, tests, assessments)</c:v>
                </c:pt>
              </c:strCache>
            </c:strRef>
          </c:cat>
          <c:val>
            <c:numRef>
              <c:f>'7. Learning disability'!$I$40:$I$54</c:f>
              <c:numCache>
                <c:ptCount val="15"/>
                <c:pt idx="0">
                  <c:v>30.523295532176526</c:v>
                </c:pt>
                <c:pt idx="1">
                  <c:v>28.118595436535042</c:v>
                </c:pt>
                <c:pt idx="2">
                  <c:v>20.549255362754472</c:v>
                </c:pt>
                <c:pt idx="3">
                  <c:v>7.869927585735756</c:v>
                </c:pt>
                <c:pt idx="4">
                  <c:v>5.888782620576582</c:v>
                </c:pt>
                <c:pt idx="5">
                  <c:v>1.912829621532996</c:v>
                </c:pt>
                <c:pt idx="6">
                  <c:v>1.5985790408525755</c:v>
                </c:pt>
                <c:pt idx="7">
                  <c:v>1.3526438037983333</c:v>
                </c:pt>
                <c:pt idx="8">
                  <c:v>0.8197841235141412</c:v>
                </c:pt>
                <c:pt idx="9">
                  <c:v>0.5191966115589561</c:v>
                </c:pt>
                <c:pt idx="10">
                  <c:v>0.31425058068042083</c:v>
                </c:pt>
                <c:pt idx="11">
                  <c:v>0.2049460308785353</c:v>
                </c:pt>
                <c:pt idx="12">
                  <c:v>0.19128296215329962</c:v>
                </c:pt>
                <c:pt idx="13">
                  <c:v>0.09564148107664981</c:v>
                </c:pt>
                <c:pt idx="14">
                  <c:v>0.04098920617570706</c:v>
                </c:pt>
              </c:numCache>
            </c:numRef>
          </c:val>
        </c:ser>
        <c:ser>
          <c:idx val="2"/>
          <c:order val="2"/>
          <c:tx>
            <c:strRef>
              <c:f>'7. Learning disability'!$J$4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Learning disability'!$A$40:$A$54</c:f>
              <c:strCache>
                <c:ptCount val="15"/>
                <c:pt idx="0">
                  <c:v>Patient accident</c:v>
                </c:pt>
                <c:pt idx="1">
                  <c:v>Disruptive, aggressive behaviour</c:v>
                </c:pt>
                <c:pt idx="2">
                  <c:v>Self-harming behaviour</c:v>
                </c:pt>
                <c:pt idx="3">
                  <c:v>Other</c:v>
                </c:pt>
                <c:pt idx="4">
                  <c:v>Medication</c:v>
                </c:pt>
                <c:pt idx="5">
                  <c:v>Patient abuse (by staff / third party)</c:v>
                </c:pt>
                <c:pt idx="6">
                  <c:v>Access, admission, transfer, discharge (including missing patient)</c:v>
                </c:pt>
                <c:pt idx="7">
                  <c:v>Infrastructure (including staffing, facilities, environment)</c:v>
                </c:pt>
                <c:pt idx="8">
                  <c:v>Treatment, procedure</c:v>
                </c:pt>
                <c:pt idx="9">
                  <c:v>Implementation of care and ongoing monitoring / review</c:v>
                </c:pt>
                <c:pt idx="10">
                  <c:v>Consent, communication, confidentiality</c:v>
                </c:pt>
                <c:pt idx="11">
                  <c:v>Medical device / equipment</c:v>
                </c:pt>
                <c:pt idx="12">
                  <c:v>Documentation (including records, identification)</c:v>
                </c:pt>
                <c:pt idx="13">
                  <c:v>Infection Control Incident</c:v>
                </c:pt>
                <c:pt idx="14">
                  <c:v>Clinical assessment (including diagnosis, scans, tests, assessments)</c:v>
                </c:pt>
              </c:strCache>
            </c:strRef>
          </c:cat>
          <c:val>
            <c:numRef>
              <c:f>'7. Learning disability'!$J$40:$J$54</c:f>
              <c:numCache>
                <c:ptCount val="15"/>
                <c:pt idx="0">
                  <c:v>30.230141054194505</c:v>
                </c:pt>
                <c:pt idx="1">
                  <c:v>27.141796585003714</c:v>
                </c:pt>
                <c:pt idx="2">
                  <c:v>22.672605790645882</c:v>
                </c:pt>
                <c:pt idx="3">
                  <c:v>7.483296213808463</c:v>
                </c:pt>
                <c:pt idx="4">
                  <c:v>5.478841870824054</c:v>
                </c:pt>
                <c:pt idx="5">
                  <c:v>1.677802524127691</c:v>
                </c:pt>
                <c:pt idx="6">
                  <c:v>1.9599109131403119</c:v>
                </c:pt>
                <c:pt idx="7">
                  <c:v>0.9799554565701559</c:v>
                </c:pt>
                <c:pt idx="8">
                  <c:v>0.8908685968819599</c:v>
                </c:pt>
                <c:pt idx="9">
                  <c:v>0.4751299183370453</c:v>
                </c:pt>
                <c:pt idx="10">
                  <c:v>0.4602821083890127</c:v>
                </c:pt>
                <c:pt idx="11">
                  <c:v>0.2524127691165553</c:v>
                </c:pt>
                <c:pt idx="12">
                  <c:v>0.11878247958426133</c:v>
                </c:pt>
                <c:pt idx="13">
                  <c:v>0.10393466963622866</c:v>
                </c:pt>
                <c:pt idx="14">
                  <c:v>0.07423904974016332</c:v>
                </c:pt>
              </c:numCache>
            </c:numRef>
          </c:val>
        </c:ser>
        <c:ser>
          <c:idx val="3"/>
          <c:order val="3"/>
          <c:tx>
            <c:strRef>
              <c:f>'7. Learning disability'!$K$4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Learning disability'!$A$40:$A$54</c:f>
              <c:strCache>
                <c:ptCount val="15"/>
                <c:pt idx="0">
                  <c:v>Patient accident</c:v>
                </c:pt>
                <c:pt idx="1">
                  <c:v>Disruptive, aggressive behaviour</c:v>
                </c:pt>
                <c:pt idx="2">
                  <c:v>Self-harming behaviour</c:v>
                </c:pt>
                <c:pt idx="3">
                  <c:v>Other</c:v>
                </c:pt>
                <c:pt idx="4">
                  <c:v>Medication</c:v>
                </c:pt>
                <c:pt idx="5">
                  <c:v>Patient abuse (by staff / third party)</c:v>
                </c:pt>
                <c:pt idx="6">
                  <c:v>Access, admission, transfer, discharge (including missing patient)</c:v>
                </c:pt>
                <c:pt idx="7">
                  <c:v>Infrastructure (including staffing, facilities, environment)</c:v>
                </c:pt>
                <c:pt idx="8">
                  <c:v>Treatment, procedure</c:v>
                </c:pt>
                <c:pt idx="9">
                  <c:v>Implementation of care and ongoing monitoring / review</c:v>
                </c:pt>
                <c:pt idx="10">
                  <c:v>Consent, communication, confidentiality</c:v>
                </c:pt>
                <c:pt idx="11">
                  <c:v>Medical device / equipment</c:v>
                </c:pt>
                <c:pt idx="12">
                  <c:v>Documentation (including records, identification)</c:v>
                </c:pt>
                <c:pt idx="13">
                  <c:v>Infection Control Incident</c:v>
                </c:pt>
                <c:pt idx="14">
                  <c:v>Clinical assessment (including diagnosis, scans, tests, assessments)</c:v>
                </c:pt>
              </c:strCache>
            </c:strRef>
          </c:cat>
          <c:val>
            <c:numRef>
              <c:f>'7. Learning disability'!$K$40:$K$54</c:f>
              <c:numCache>
                <c:ptCount val="15"/>
                <c:pt idx="0">
                  <c:v>29.387695455209705</c:v>
                </c:pt>
                <c:pt idx="1">
                  <c:v>27.575624725997372</c:v>
                </c:pt>
                <c:pt idx="2">
                  <c:v>20.444249598129474</c:v>
                </c:pt>
                <c:pt idx="3">
                  <c:v>8.212772175946222</c:v>
                </c:pt>
                <c:pt idx="4">
                  <c:v>5.18778313605144</c:v>
                </c:pt>
                <c:pt idx="5">
                  <c:v>2.922694724536022</c:v>
                </c:pt>
                <c:pt idx="6">
                  <c:v>3.273418091480345</c:v>
                </c:pt>
                <c:pt idx="7">
                  <c:v>0.9791027327195674</c:v>
                </c:pt>
                <c:pt idx="8">
                  <c:v>0.7160602075113255</c:v>
                </c:pt>
                <c:pt idx="9">
                  <c:v>0.4237907350577232</c:v>
                </c:pt>
                <c:pt idx="10">
                  <c:v>0.263042525208242</c:v>
                </c:pt>
                <c:pt idx="11">
                  <c:v>0.263042525208242</c:v>
                </c:pt>
                <c:pt idx="12">
                  <c:v>0.18997515709484145</c:v>
                </c:pt>
                <c:pt idx="13">
                  <c:v>0.11690778898144089</c:v>
                </c:pt>
                <c:pt idx="14">
                  <c:v>0.04384042086804033</c:v>
                </c:pt>
              </c:numCache>
            </c:numRef>
          </c:val>
        </c:ser>
        <c:axId val="34270282"/>
        <c:axId val="39997083"/>
      </c:barChart>
      <c:catAx>
        <c:axId val="342702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7083"/>
        <c:crosses val="autoZero"/>
        <c:auto val="1"/>
        <c:lblOffset val="100"/>
        <c:tickLblSkip val="1"/>
        <c:noMultiLvlLbl val="0"/>
      </c:catAx>
      <c:valAx>
        <c:axId val="399970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02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7"/>
          <c:y val="0.00125"/>
          <c:w val="0.111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8: Proportion of incidents in community nursing settings by quarter, July 2008 - June 2009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1"/>
          <c:w val="0.98975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'8. Community nursing'!$H$4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 Community nursing'!$A$40:$A$54</c:f>
              <c:strCache>
                <c:ptCount val="15"/>
                <c:pt idx="0">
                  <c:v>Patient accident</c:v>
                </c:pt>
                <c:pt idx="1">
                  <c:v>Access, admission, transfer, discharge (including missing patient)</c:v>
                </c:pt>
                <c:pt idx="2">
                  <c:v>Medication</c:v>
                </c:pt>
                <c:pt idx="3">
                  <c:v>Implementation of care and ongoing monitoring / review</c:v>
                </c:pt>
                <c:pt idx="4">
                  <c:v>Other</c:v>
                </c:pt>
                <c:pt idx="5">
                  <c:v>Consent, communication, confidentiality</c:v>
                </c:pt>
                <c:pt idx="6">
                  <c:v>Treatment, procedure</c:v>
                </c:pt>
                <c:pt idx="7">
                  <c:v>Documentation (including records, identification)</c:v>
                </c:pt>
                <c:pt idx="8">
                  <c:v>Infrastructure (including staffing, facilities, environment)</c:v>
                </c:pt>
                <c:pt idx="9">
                  <c:v>Clinical assessment (including diagnosis, scans, tests, assessments)</c:v>
                </c:pt>
                <c:pt idx="10">
                  <c:v>Medical device / equipment</c:v>
                </c:pt>
                <c:pt idx="11">
                  <c:v>Infection Control Incident</c:v>
                </c:pt>
                <c:pt idx="12">
                  <c:v>Disruptive, aggressive behaviour</c:v>
                </c:pt>
                <c:pt idx="13">
                  <c:v>Patient abuse (by staff / third party)</c:v>
                </c:pt>
                <c:pt idx="14">
                  <c:v>Self-harming behaviour</c:v>
                </c:pt>
              </c:strCache>
            </c:strRef>
          </c:cat>
          <c:val>
            <c:numRef>
              <c:f>'8. Community nursing'!$H$40:$H$54</c:f>
              <c:numCache>
                <c:ptCount val="15"/>
                <c:pt idx="0">
                  <c:v>45.940982000734664</c:v>
                </c:pt>
                <c:pt idx="1">
                  <c:v>9.668993102322354</c:v>
                </c:pt>
                <c:pt idx="2">
                  <c:v>8.342516631974204</c:v>
                </c:pt>
                <c:pt idx="3">
                  <c:v>5.65691196277703</c:v>
                </c:pt>
                <c:pt idx="4">
                  <c:v>4.624301048936778</c:v>
                </c:pt>
                <c:pt idx="5">
                  <c:v>4.779396759315946</c:v>
                </c:pt>
                <c:pt idx="6">
                  <c:v>4.056977266234031</c:v>
                </c:pt>
                <c:pt idx="7">
                  <c:v>3.6814823884739396</c:v>
                </c:pt>
                <c:pt idx="8">
                  <c:v>3.5263866780947715</c:v>
                </c:pt>
                <c:pt idx="9">
                  <c:v>3.522305212032162</c:v>
                </c:pt>
                <c:pt idx="10">
                  <c:v>2.167258479245745</c:v>
                </c:pt>
                <c:pt idx="11">
                  <c:v>1.473409248602098</c:v>
                </c:pt>
                <c:pt idx="12">
                  <c:v>1.1672992939063713</c:v>
                </c:pt>
                <c:pt idx="13">
                  <c:v>0.7142565609566957</c:v>
                </c:pt>
                <c:pt idx="14">
                  <c:v>0.6775233663932084</c:v>
                </c:pt>
              </c:numCache>
            </c:numRef>
          </c:val>
        </c:ser>
        <c:ser>
          <c:idx val="1"/>
          <c:order val="1"/>
          <c:tx>
            <c:strRef>
              <c:f>'8. Community nursing'!$I$4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 Community nursing'!$A$40:$A$54</c:f>
              <c:strCache>
                <c:ptCount val="15"/>
                <c:pt idx="0">
                  <c:v>Patient accident</c:v>
                </c:pt>
                <c:pt idx="1">
                  <c:v>Access, admission, transfer, discharge (including missing patient)</c:v>
                </c:pt>
                <c:pt idx="2">
                  <c:v>Medication</c:v>
                </c:pt>
                <c:pt idx="3">
                  <c:v>Implementation of care and ongoing monitoring / review</c:v>
                </c:pt>
                <c:pt idx="4">
                  <c:v>Other</c:v>
                </c:pt>
                <c:pt idx="5">
                  <c:v>Consent, communication, confidentiality</c:v>
                </c:pt>
                <c:pt idx="6">
                  <c:v>Treatment, procedure</c:v>
                </c:pt>
                <c:pt idx="7">
                  <c:v>Documentation (including records, identification)</c:v>
                </c:pt>
                <c:pt idx="8">
                  <c:v>Infrastructure (including staffing, facilities, environment)</c:v>
                </c:pt>
                <c:pt idx="9">
                  <c:v>Clinical assessment (including diagnosis, scans, tests, assessments)</c:v>
                </c:pt>
                <c:pt idx="10">
                  <c:v>Medical device / equipment</c:v>
                </c:pt>
                <c:pt idx="11">
                  <c:v>Infection Control Incident</c:v>
                </c:pt>
                <c:pt idx="12">
                  <c:v>Disruptive, aggressive behaviour</c:v>
                </c:pt>
                <c:pt idx="13">
                  <c:v>Patient abuse (by staff / third party)</c:v>
                </c:pt>
                <c:pt idx="14">
                  <c:v>Self-harming behaviour</c:v>
                </c:pt>
              </c:strCache>
            </c:strRef>
          </c:cat>
          <c:val>
            <c:numRef>
              <c:f>'8. Community nursing'!$I$40:$I$54</c:f>
              <c:numCache>
                <c:ptCount val="15"/>
                <c:pt idx="0">
                  <c:v>44.50811103798056</c:v>
                </c:pt>
                <c:pt idx="1">
                  <c:v>9.175732703550272</c:v>
                </c:pt>
                <c:pt idx="2">
                  <c:v>9.036354485268497</c:v>
                </c:pt>
                <c:pt idx="3">
                  <c:v>6.26814820550544</c:v>
                </c:pt>
                <c:pt idx="4">
                  <c:v>4.99051453792249</c:v>
                </c:pt>
                <c:pt idx="5">
                  <c:v>5.017615858143946</c:v>
                </c:pt>
                <c:pt idx="6">
                  <c:v>4.16198846258082</c:v>
                </c:pt>
                <c:pt idx="7">
                  <c:v>4.084556119090944</c:v>
                </c:pt>
                <c:pt idx="8">
                  <c:v>3.457354136822951</c:v>
                </c:pt>
                <c:pt idx="9">
                  <c:v>3.5928607379302333</c:v>
                </c:pt>
                <c:pt idx="10">
                  <c:v>2.082930039877657</c:v>
                </c:pt>
                <c:pt idx="11">
                  <c:v>1.2466607301869992</c:v>
                </c:pt>
                <c:pt idx="12">
                  <c:v>1.0569514886368037</c:v>
                </c:pt>
                <c:pt idx="13">
                  <c:v>0.6504316853149561</c:v>
                </c:pt>
                <c:pt idx="14">
                  <c:v>0.669789771187425</c:v>
                </c:pt>
              </c:numCache>
            </c:numRef>
          </c:val>
        </c:ser>
        <c:ser>
          <c:idx val="2"/>
          <c:order val="2"/>
          <c:tx>
            <c:strRef>
              <c:f>'8. Community nursing'!$J$4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 Community nursing'!$A$40:$A$54</c:f>
              <c:strCache>
                <c:ptCount val="15"/>
                <c:pt idx="0">
                  <c:v>Patient accident</c:v>
                </c:pt>
                <c:pt idx="1">
                  <c:v>Access, admission, transfer, discharge (including missing patient)</c:v>
                </c:pt>
                <c:pt idx="2">
                  <c:v>Medication</c:v>
                </c:pt>
                <c:pt idx="3">
                  <c:v>Implementation of care and ongoing monitoring / review</c:v>
                </c:pt>
                <c:pt idx="4">
                  <c:v>Other</c:v>
                </c:pt>
                <c:pt idx="5">
                  <c:v>Consent, communication, confidentiality</c:v>
                </c:pt>
                <c:pt idx="6">
                  <c:v>Treatment, procedure</c:v>
                </c:pt>
                <c:pt idx="7">
                  <c:v>Documentation (including records, identification)</c:v>
                </c:pt>
                <c:pt idx="8">
                  <c:v>Infrastructure (including staffing, facilities, environment)</c:v>
                </c:pt>
                <c:pt idx="9">
                  <c:v>Clinical assessment (including diagnosis, scans, tests, assessments)</c:v>
                </c:pt>
                <c:pt idx="10">
                  <c:v>Medical device / equipment</c:v>
                </c:pt>
                <c:pt idx="11">
                  <c:v>Infection Control Incident</c:v>
                </c:pt>
                <c:pt idx="12">
                  <c:v>Disruptive, aggressive behaviour</c:v>
                </c:pt>
                <c:pt idx="13">
                  <c:v>Patient abuse (by staff / third party)</c:v>
                </c:pt>
                <c:pt idx="14">
                  <c:v>Self-harming behaviour</c:v>
                </c:pt>
              </c:strCache>
            </c:strRef>
          </c:cat>
          <c:val>
            <c:numRef>
              <c:f>'8. Community nursing'!$J$40:$J$54</c:f>
              <c:numCache>
                <c:ptCount val="15"/>
                <c:pt idx="0">
                  <c:v>46.27830447386978</c:v>
                </c:pt>
                <c:pt idx="1">
                  <c:v>9.382590300086187</c:v>
                </c:pt>
                <c:pt idx="2">
                  <c:v>8.99866802475907</c:v>
                </c:pt>
                <c:pt idx="3">
                  <c:v>7.235759617644755</c:v>
                </c:pt>
                <c:pt idx="4">
                  <c:v>4.567891561545092</c:v>
                </c:pt>
                <c:pt idx="5">
                  <c:v>3.8078821593669203</c:v>
                </c:pt>
                <c:pt idx="6">
                  <c:v>4.328919533025151</c:v>
                </c:pt>
                <c:pt idx="7">
                  <c:v>4.113452949933402</c:v>
                </c:pt>
                <c:pt idx="8">
                  <c:v>2.8480764710491266</c:v>
                </c:pt>
                <c:pt idx="9">
                  <c:v>1.9587871190159054</c:v>
                </c:pt>
                <c:pt idx="10">
                  <c:v>2.3152863746768</c:v>
                </c:pt>
                <c:pt idx="11">
                  <c:v>1.614040586069106</c:v>
                </c:pt>
                <c:pt idx="12">
                  <c:v>1.1321789547911933</c:v>
                </c:pt>
                <c:pt idx="13">
                  <c:v>0.7129985113217895</c:v>
                </c:pt>
                <c:pt idx="14">
                  <c:v>0.7051633628457259</c:v>
                </c:pt>
              </c:numCache>
            </c:numRef>
          </c:val>
        </c:ser>
        <c:ser>
          <c:idx val="3"/>
          <c:order val="3"/>
          <c:tx>
            <c:strRef>
              <c:f>'8. Community nursing'!$K$4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 Community nursing'!$A$40:$A$54</c:f>
              <c:strCache>
                <c:ptCount val="15"/>
                <c:pt idx="0">
                  <c:v>Patient accident</c:v>
                </c:pt>
                <c:pt idx="1">
                  <c:v>Access, admission, transfer, discharge (including missing patient)</c:v>
                </c:pt>
                <c:pt idx="2">
                  <c:v>Medication</c:v>
                </c:pt>
                <c:pt idx="3">
                  <c:v>Implementation of care and ongoing monitoring / review</c:v>
                </c:pt>
                <c:pt idx="4">
                  <c:v>Other</c:v>
                </c:pt>
                <c:pt idx="5">
                  <c:v>Consent, communication, confidentiality</c:v>
                </c:pt>
                <c:pt idx="6">
                  <c:v>Treatment, procedure</c:v>
                </c:pt>
                <c:pt idx="7">
                  <c:v>Documentation (including records, identification)</c:v>
                </c:pt>
                <c:pt idx="8">
                  <c:v>Infrastructure (including staffing, facilities, environment)</c:v>
                </c:pt>
                <c:pt idx="9">
                  <c:v>Clinical assessment (including diagnosis, scans, tests, assessments)</c:v>
                </c:pt>
                <c:pt idx="10">
                  <c:v>Medical device / equipment</c:v>
                </c:pt>
                <c:pt idx="11">
                  <c:v>Infection Control Incident</c:v>
                </c:pt>
                <c:pt idx="12">
                  <c:v>Disruptive, aggressive behaviour</c:v>
                </c:pt>
                <c:pt idx="13">
                  <c:v>Patient abuse (by staff / third party)</c:v>
                </c:pt>
                <c:pt idx="14">
                  <c:v>Self-harming behaviour</c:v>
                </c:pt>
              </c:strCache>
            </c:strRef>
          </c:cat>
          <c:val>
            <c:numRef>
              <c:f>'8. Community nursing'!$K$40:$K$54</c:f>
              <c:numCache>
                <c:ptCount val="15"/>
                <c:pt idx="0">
                  <c:v>41.28124343625289</c:v>
                </c:pt>
                <c:pt idx="1">
                  <c:v>10.733039277462717</c:v>
                </c:pt>
                <c:pt idx="2">
                  <c:v>9.1997479521109</c:v>
                </c:pt>
                <c:pt idx="3">
                  <c:v>7.653854232304138</c:v>
                </c:pt>
                <c:pt idx="4">
                  <c:v>5.0787649653434155</c:v>
                </c:pt>
                <c:pt idx="5">
                  <c:v>4.528460407477421</c:v>
                </c:pt>
                <c:pt idx="6">
                  <c:v>5.0115521949170345</c:v>
                </c:pt>
                <c:pt idx="7">
                  <c:v>3.9235454736399915</c:v>
                </c:pt>
                <c:pt idx="8">
                  <c:v>2.8649443394244907</c:v>
                </c:pt>
                <c:pt idx="9">
                  <c:v>2.6633060281453473</c:v>
                </c:pt>
                <c:pt idx="10">
                  <c:v>2.411258139046419</c:v>
                </c:pt>
                <c:pt idx="11">
                  <c:v>1.6089056920814957</c:v>
                </c:pt>
                <c:pt idx="12">
                  <c:v>1.4198697752572988</c:v>
                </c:pt>
                <c:pt idx="13">
                  <c:v>0.8443604284814116</c:v>
                </c:pt>
                <c:pt idx="14">
                  <c:v>0.7771476580550304</c:v>
                </c:pt>
              </c:numCache>
            </c:numRef>
          </c:val>
        </c:ser>
        <c:axId val="24429428"/>
        <c:axId val="18538261"/>
      </c:barChart>
      <c:catAx>
        <c:axId val="244294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8261"/>
        <c:crosses val="autoZero"/>
        <c:auto val="1"/>
        <c:lblOffset val="100"/>
        <c:tickLblSkip val="1"/>
        <c:noMultiLvlLbl val="0"/>
      </c:catAx>
      <c:valAx>
        <c:axId val="185382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94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7"/>
          <c:y val="0.00125"/>
          <c:w val="0.111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9: Proportion of incidents in general practice settings by quarter, July 2008 - June 2009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1"/>
          <c:w val="0.98975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'9. General practice'!$H$4</c:f>
              <c:strCache>
                <c:ptCount val="1"/>
                <c:pt idx="0">
                  <c:v>Jul - Sep 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 General practice'!$A$40:$A$54</c:f>
              <c:strCache>
                <c:ptCount val="15"/>
                <c:pt idx="0">
                  <c:v>Medication</c:v>
                </c:pt>
                <c:pt idx="1">
                  <c:v>Documentation (including records, identification)</c:v>
                </c:pt>
                <c:pt idx="2">
                  <c:v>Consent, communication, confidentiality</c:v>
                </c:pt>
                <c:pt idx="3">
                  <c:v>Clinical assessment (including diagnosis, scans, tests, assessments)</c:v>
                </c:pt>
                <c:pt idx="4">
                  <c:v>Access, admission, transfer, discharge (including missing patient)</c:v>
                </c:pt>
                <c:pt idx="5">
                  <c:v>Other</c:v>
                </c:pt>
                <c:pt idx="6">
                  <c:v>Treatment, procedure</c:v>
                </c:pt>
                <c:pt idx="7">
                  <c:v>Patient accident</c:v>
                </c:pt>
                <c:pt idx="8">
                  <c:v>Implementation of care and ongoing monitoring / review</c:v>
                </c:pt>
                <c:pt idx="9">
                  <c:v>Infrastructure (including staffing, facilities, environment)</c:v>
                </c:pt>
                <c:pt idx="10">
                  <c:v>Medical device / equipment</c:v>
                </c:pt>
                <c:pt idx="11">
                  <c:v>Self-harming behaviour</c:v>
                </c:pt>
                <c:pt idx="12">
                  <c:v>Infection Control Incident</c:v>
                </c:pt>
                <c:pt idx="13">
                  <c:v>Disruptive, aggressive behaviour</c:v>
                </c:pt>
                <c:pt idx="14">
                  <c:v>Patient abuse (by staff / third party)</c:v>
                </c:pt>
              </c:strCache>
            </c:strRef>
          </c:cat>
          <c:val>
            <c:numRef>
              <c:f>'9. General practice'!$H$40:$H$54</c:f>
              <c:numCache>
                <c:ptCount val="15"/>
                <c:pt idx="0">
                  <c:v>27.314285714285713</c:v>
                </c:pt>
                <c:pt idx="1">
                  <c:v>11.428571428571429</c:v>
                </c:pt>
                <c:pt idx="2">
                  <c:v>13.485714285714288</c:v>
                </c:pt>
                <c:pt idx="3">
                  <c:v>7.428571428571429</c:v>
                </c:pt>
                <c:pt idx="4">
                  <c:v>9.142857142857142</c:v>
                </c:pt>
                <c:pt idx="5">
                  <c:v>5.828571428571429</c:v>
                </c:pt>
                <c:pt idx="6">
                  <c:v>5.6000000000000005</c:v>
                </c:pt>
                <c:pt idx="7">
                  <c:v>6.742857142857144</c:v>
                </c:pt>
                <c:pt idx="8">
                  <c:v>3.7714285714285714</c:v>
                </c:pt>
                <c:pt idx="9">
                  <c:v>5.485714285714286</c:v>
                </c:pt>
                <c:pt idx="10">
                  <c:v>1.2571428571428571</c:v>
                </c:pt>
                <c:pt idx="11">
                  <c:v>0.9142857142857144</c:v>
                </c:pt>
                <c:pt idx="12">
                  <c:v>0.4571428571428572</c:v>
                </c:pt>
                <c:pt idx="13">
                  <c:v>0.9142857142857144</c:v>
                </c:pt>
                <c:pt idx="14">
                  <c:v>0.2285714285714286</c:v>
                </c:pt>
              </c:numCache>
            </c:numRef>
          </c:val>
        </c:ser>
        <c:ser>
          <c:idx val="1"/>
          <c:order val="1"/>
          <c:tx>
            <c:strRef>
              <c:f>'9. General practice'!$I$4</c:f>
              <c:strCache>
                <c:ptCount val="1"/>
                <c:pt idx="0">
                  <c:v>Oct - Dec 2008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 General practice'!$A$40:$A$54</c:f>
              <c:strCache>
                <c:ptCount val="15"/>
                <c:pt idx="0">
                  <c:v>Medication</c:v>
                </c:pt>
                <c:pt idx="1">
                  <c:v>Documentation (including records, identification)</c:v>
                </c:pt>
                <c:pt idx="2">
                  <c:v>Consent, communication, confidentiality</c:v>
                </c:pt>
                <c:pt idx="3">
                  <c:v>Clinical assessment (including diagnosis, scans, tests, assessments)</c:v>
                </c:pt>
                <c:pt idx="4">
                  <c:v>Access, admission, transfer, discharge (including missing patient)</c:v>
                </c:pt>
                <c:pt idx="5">
                  <c:v>Other</c:v>
                </c:pt>
                <c:pt idx="6">
                  <c:v>Treatment, procedure</c:v>
                </c:pt>
                <c:pt idx="7">
                  <c:v>Patient accident</c:v>
                </c:pt>
                <c:pt idx="8">
                  <c:v>Implementation of care and ongoing monitoring / review</c:v>
                </c:pt>
                <c:pt idx="9">
                  <c:v>Infrastructure (including staffing, facilities, environment)</c:v>
                </c:pt>
                <c:pt idx="10">
                  <c:v>Medical device / equipment</c:v>
                </c:pt>
                <c:pt idx="11">
                  <c:v>Self-harming behaviour</c:v>
                </c:pt>
                <c:pt idx="12">
                  <c:v>Infection Control Incident</c:v>
                </c:pt>
                <c:pt idx="13">
                  <c:v>Disruptive, aggressive behaviour</c:v>
                </c:pt>
                <c:pt idx="14">
                  <c:v>Patient abuse (by staff / third party)</c:v>
                </c:pt>
              </c:strCache>
            </c:strRef>
          </c:cat>
          <c:val>
            <c:numRef>
              <c:f>'9. General practice'!$I$40:$I$54</c:f>
              <c:numCache>
                <c:ptCount val="15"/>
                <c:pt idx="0">
                  <c:v>27.074688796680498</c:v>
                </c:pt>
                <c:pt idx="1">
                  <c:v>10.892116182572614</c:v>
                </c:pt>
                <c:pt idx="2">
                  <c:v>10.37344398340249</c:v>
                </c:pt>
                <c:pt idx="3">
                  <c:v>10.16597510373444</c:v>
                </c:pt>
                <c:pt idx="4">
                  <c:v>10.37344398340249</c:v>
                </c:pt>
                <c:pt idx="5">
                  <c:v>9.12863070539419</c:v>
                </c:pt>
                <c:pt idx="6">
                  <c:v>8.091286307053942</c:v>
                </c:pt>
                <c:pt idx="7">
                  <c:v>3.7344398340248963</c:v>
                </c:pt>
                <c:pt idx="8">
                  <c:v>2.4896265560165975</c:v>
                </c:pt>
                <c:pt idx="9">
                  <c:v>2.904564315352697</c:v>
                </c:pt>
                <c:pt idx="10">
                  <c:v>1.7634854771784232</c:v>
                </c:pt>
                <c:pt idx="11">
                  <c:v>0.5186721991701244</c:v>
                </c:pt>
                <c:pt idx="12">
                  <c:v>1.2448132780082988</c:v>
                </c:pt>
                <c:pt idx="13">
                  <c:v>0.5186721991701244</c:v>
                </c:pt>
                <c:pt idx="14">
                  <c:v>0.7261410788381742</c:v>
                </c:pt>
              </c:numCache>
            </c:numRef>
          </c:val>
        </c:ser>
        <c:ser>
          <c:idx val="2"/>
          <c:order val="2"/>
          <c:tx>
            <c:strRef>
              <c:f>'9. General practice'!$J$4</c:f>
              <c:strCache>
                <c:ptCount val="1"/>
                <c:pt idx="0">
                  <c:v>Jan - Mar 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 General practice'!$A$40:$A$54</c:f>
              <c:strCache>
                <c:ptCount val="15"/>
                <c:pt idx="0">
                  <c:v>Medication</c:v>
                </c:pt>
                <c:pt idx="1">
                  <c:v>Documentation (including records, identification)</c:v>
                </c:pt>
                <c:pt idx="2">
                  <c:v>Consent, communication, confidentiality</c:v>
                </c:pt>
                <c:pt idx="3">
                  <c:v>Clinical assessment (including diagnosis, scans, tests, assessments)</c:v>
                </c:pt>
                <c:pt idx="4">
                  <c:v>Access, admission, transfer, discharge (including missing patient)</c:v>
                </c:pt>
                <c:pt idx="5">
                  <c:v>Other</c:v>
                </c:pt>
                <c:pt idx="6">
                  <c:v>Treatment, procedure</c:v>
                </c:pt>
                <c:pt idx="7">
                  <c:v>Patient accident</c:v>
                </c:pt>
                <c:pt idx="8">
                  <c:v>Implementation of care and ongoing monitoring / review</c:v>
                </c:pt>
                <c:pt idx="9">
                  <c:v>Infrastructure (including staffing, facilities, environment)</c:v>
                </c:pt>
                <c:pt idx="10">
                  <c:v>Medical device / equipment</c:v>
                </c:pt>
                <c:pt idx="11">
                  <c:v>Self-harming behaviour</c:v>
                </c:pt>
                <c:pt idx="12">
                  <c:v>Infection Control Incident</c:v>
                </c:pt>
                <c:pt idx="13">
                  <c:v>Disruptive, aggressive behaviour</c:v>
                </c:pt>
                <c:pt idx="14">
                  <c:v>Patient abuse (by staff / third party)</c:v>
                </c:pt>
              </c:strCache>
            </c:strRef>
          </c:cat>
          <c:val>
            <c:numRef>
              <c:f>'9. General practice'!$J$40:$J$54</c:f>
              <c:numCache>
                <c:ptCount val="15"/>
                <c:pt idx="0">
                  <c:v>23.77880184331797</c:v>
                </c:pt>
                <c:pt idx="1">
                  <c:v>13.548387096774196</c:v>
                </c:pt>
                <c:pt idx="2">
                  <c:v>13.456221198156681</c:v>
                </c:pt>
                <c:pt idx="3">
                  <c:v>11.889400921658986</c:v>
                </c:pt>
                <c:pt idx="4">
                  <c:v>8.663594470046084</c:v>
                </c:pt>
                <c:pt idx="5">
                  <c:v>6.175115207373272</c:v>
                </c:pt>
                <c:pt idx="6">
                  <c:v>6.082949308755761</c:v>
                </c:pt>
                <c:pt idx="7">
                  <c:v>6.3594470046082945</c:v>
                </c:pt>
                <c:pt idx="8">
                  <c:v>4.055299539170507</c:v>
                </c:pt>
                <c:pt idx="9">
                  <c:v>2.5806451612903225</c:v>
                </c:pt>
                <c:pt idx="10">
                  <c:v>1.6589861751152075</c:v>
                </c:pt>
                <c:pt idx="11">
                  <c:v>0.6451612903225806</c:v>
                </c:pt>
                <c:pt idx="12">
                  <c:v>0.5529953917050692</c:v>
                </c:pt>
                <c:pt idx="13">
                  <c:v>0.2764976958525346</c:v>
                </c:pt>
                <c:pt idx="14">
                  <c:v>0.2764976958525346</c:v>
                </c:pt>
              </c:numCache>
            </c:numRef>
          </c:val>
        </c:ser>
        <c:ser>
          <c:idx val="3"/>
          <c:order val="3"/>
          <c:tx>
            <c:strRef>
              <c:f>'9. General practice'!$K$4</c:f>
              <c:strCache>
                <c:ptCount val="1"/>
                <c:pt idx="0">
                  <c:v>Apr - Jun 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 General practice'!$A$40:$A$54</c:f>
              <c:strCache>
                <c:ptCount val="15"/>
                <c:pt idx="0">
                  <c:v>Medication</c:v>
                </c:pt>
                <c:pt idx="1">
                  <c:v>Documentation (including records, identification)</c:v>
                </c:pt>
                <c:pt idx="2">
                  <c:v>Consent, communication, confidentiality</c:v>
                </c:pt>
                <c:pt idx="3">
                  <c:v>Clinical assessment (including diagnosis, scans, tests, assessments)</c:v>
                </c:pt>
                <c:pt idx="4">
                  <c:v>Access, admission, transfer, discharge (including missing patient)</c:v>
                </c:pt>
                <c:pt idx="5">
                  <c:v>Other</c:v>
                </c:pt>
                <c:pt idx="6">
                  <c:v>Treatment, procedure</c:v>
                </c:pt>
                <c:pt idx="7">
                  <c:v>Patient accident</c:v>
                </c:pt>
                <c:pt idx="8">
                  <c:v>Implementation of care and ongoing monitoring / review</c:v>
                </c:pt>
                <c:pt idx="9">
                  <c:v>Infrastructure (including staffing, facilities, environment)</c:v>
                </c:pt>
                <c:pt idx="10">
                  <c:v>Medical device / equipment</c:v>
                </c:pt>
                <c:pt idx="11">
                  <c:v>Self-harming behaviour</c:v>
                </c:pt>
                <c:pt idx="12">
                  <c:v>Infection Control Incident</c:v>
                </c:pt>
                <c:pt idx="13">
                  <c:v>Disruptive, aggressive behaviour</c:v>
                </c:pt>
                <c:pt idx="14">
                  <c:v>Patient abuse (by staff / third party)</c:v>
                </c:pt>
              </c:strCache>
            </c:strRef>
          </c:cat>
          <c:val>
            <c:numRef>
              <c:f>'9. General practice'!$K$40:$K$54</c:f>
              <c:numCache>
                <c:ptCount val="15"/>
                <c:pt idx="0">
                  <c:v>17.510729613733904</c:v>
                </c:pt>
                <c:pt idx="1">
                  <c:v>22.832618025751074</c:v>
                </c:pt>
                <c:pt idx="2">
                  <c:v>9.012875536480687</c:v>
                </c:pt>
                <c:pt idx="3">
                  <c:v>10.128755364806867</c:v>
                </c:pt>
                <c:pt idx="4">
                  <c:v>10.386266094420602</c:v>
                </c:pt>
                <c:pt idx="5">
                  <c:v>6.3519313304721035</c:v>
                </c:pt>
                <c:pt idx="6">
                  <c:v>6.437768240343347</c:v>
                </c:pt>
                <c:pt idx="7">
                  <c:v>2.832618025751073</c:v>
                </c:pt>
                <c:pt idx="8">
                  <c:v>7.296137339055794</c:v>
                </c:pt>
                <c:pt idx="9">
                  <c:v>3.51931330472103</c:v>
                </c:pt>
                <c:pt idx="10">
                  <c:v>1.4592274678111588</c:v>
                </c:pt>
                <c:pt idx="11">
                  <c:v>1.1158798283261802</c:v>
                </c:pt>
                <c:pt idx="12">
                  <c:v>0.6008583690987125</c:v>
                </c:pt>
                <c:pt idx="13">
                  <c:v>0.2575107296137339</c:v>
                </c:pt>
                <c:pt idx="14">
                  <c:v>0.2575107296137339</c:v>
                </c:pt>
              </c:numCache>
            </c:numRef>
          </c:val>
        </c:ser>
        <c:axId val="32626622"/>
        <c:axId val="25204143"/>
      </c:barChart>
      <c:catAx>
        <c:axId val="326266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4143"/>
        <c:crosses val="autoZero"/>
        <c:auto val="1"/>
        <c:lblOffset val="100"/>
        <c:tickLblSkip val="1"/>
        <c:noMultiLvlLbl val="0"/>
      </c:catAx>
      <c:valAx>
        <c:axId val="252041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66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7"/>
          <c:y val="0.00125"/>
          <c:w val="0.111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Scale="12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Scale="12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12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idemiology%20and%20Research\Observatory\Statistics%20-%20Analysis%20&amp;%20Reporting\3.%20Regular%20Reports\3.1%20MT%20Reports\Quarterly%20Data%20(MW)\QDS%20reports%20Jan%2006%20to%20Jun%2007\Quarter_Apr-Jun2007\NRLS%20Data\REFERENCE_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 - please read"/>
      <sheetName val="S1. Trusts reporting to NRLS"/>
      <sheetName val="CONSISTENTFINALTABLE"/>
      <sheetName val="S1. Incidents reported to NRLS"/>
      <sheetName val="Data for Chart 1"/>
      <sheetName val="Section 1.1 Chart 1"/>
      <sheetName val="Section 2 data (all)"/>
      <sheetName val="Section 2.1 Data"/>
      <sheetName val="Section 2.1 Chart1"/>
      <sheetName val="Section 2.2.1 Data"/>
      <sheetName val="Section 2.2.1 Chart1"/>
      <sheetName val="Section 2.2.2 Data"/>
      <sheetName val="Section 2.2.2 Chart1"/>
      <sheetName val="Section 2.2.2 Data (2)"/>
      <sheetName val="Section 2.2.3 Data"/>
      <sheetName val="Section 2.2.3 Chart1"/>
      <sheetName val="Section 2.2.2 Chart2"/>
      <sheetName val="Section 2.3 Data"/>
      <sheetName val="Section 2.3 Chart1"/>
      <sheetName val="Section 2.4 Data"/>
      <sheetName val="Section 2.4 Chart1"/>
      <sheetName val="Section 2.5 Data"/>
      <sheetName val="Section 2.5 Chart1"/>
      <sheetName val="Section 2.6 Data"/>
      <sheetName val="Section 2.6 Chart1"/>
      <sheetName val="Section 2.7 Data"/>
      <sheetName val="Section 2.7 Chart1"/>
      <sheetName val="Section 2.8 Data"/>
      <sheetName val="Section 2.8 Chart1"/>
      <sheetName val="Section 2.9 Data"/>
      <sheetName val="Section 2.9 Chart1"/>
      <sheetName val="Section 2.13 Data"/>
      <sheetName val="Section 2.13 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9"/>
  <sheetViews>
    <sheetView showGridLines="0" tabSelected="1" zoomScalePageLayoutView="0" workbookViewId="0" topLeftCell="A1">
      <selection activeCell="E36" sqref="E36"/>
    </sheetView>
  </sheetViews>
  <sheetFormatPr defaultColWidth="8.00390625" defaultRowHeight="12.75"/>
  <cols>
    <col min="1" max="16384" width="8.00390625" style="28" customWidth="1"/>
  </cols>
  <sheetData>
    <row r="1" ht="15.75">
      <c r="A1" s="27" t="s">
        <v>136</v>
      </c>
    </row>
    <row r="2" ht="15.75">
      <c r="A2" s="27"/>
    </row>
    <row r="3" ht="15.75">
      <c r="A3" s="27" t="s">
        <v>57</v>
      </c>
    </row>
    <row r="4" ht="15.75">
      <c r="A4" s="27"/>
    </row>
    <row r="5" ht="15">
      <c r="A5" s="29" t="s">
        <v>58</v>
      </c>
    </row>
    <row r="6" ht="15">
      <c r="A6" s="29"/>
    </row>
    <row r="7" ht="15">
      <c r="A7" s="29" t="s">
        <v>59</v>
      </c>
    </row>
    <row r="8" ht="15">
      <c r="A8" s="29"/>
    </row>
    <row r="9" ht="15">
      <c r="A9" s="29" t="s">
        <v>60</v>
      </c>
    </row>
    <row r="10" ht="15">
      <c r="A10" s="29"/>
    </row>
    <row r="11" spans="1:13" ht="15.75">
      <c r="A11" s="29" t="s">
        <v>61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ht="15">
      <c r="A12" s="29"/>
    </row>
    <row r="13" ht="15">
      <c r="A13" s="29" t="s">
        <v>62</v>
      </c>
    </row>
    <row r="14" ht="15.75">
      <c r="A14" s="34" t="s">
        <v>63</v>
      </c>
    </row>
    <row r="15" ht="17.25" customHeight="1">
      <c r="A15" s="34" t="s">
        <v>64</v>
      </c>
    </row>
    <row r="16" ht="15.75">
      <c r="A16" s="34" t="s">
        <v>65</v>
      </c>
    </row>
    <row r="17" ht="15">
      <c r="A17" s="29"/>
    </row>
    <row r="18" ht="15.75">
      <c r="A18" s="27"/>
    </row>
    <row r="19" ht="15">
      <c r="A19" s="2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6">
      <selection activeCell="R31" sqref="R31"/>
    </sheetView>
  </sheetViews>
  <sheetFormatPr defaultColWidth="9.140625" defaultRowHeight="12.75"/>
  <cols>
    <col min="1" max="1" width="38.8515625" style="0" customWidth="1"/>
  </cols>
  <sheetData>
    <row r="1" ht="15">
      <c r="A1" s="10" t="s">
        <v>111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11</v>
      </c>
      <c r="B6" s="48">
        <v>2303</v>
      </c>
      <c r="C6" s="48">
        <v>2183</v>
      </c>
      <c r="D6" s="48">
        <v>1972</v>
      </c>
      <c r="E6" s="48">
        <v>1906</v>
      </c>
      <c r="F6" s="48">
        <f aca="true" t="shared" si="0" ref="F6:F20">SUM(B6:E6)</f>
        <v>8364</v>
      </c>
      <c r="G6" s="47"/>
      <c r="H6" s="9">
        <f aca="true" t="shared" si="1" ref="H6:H21">IF(B6&gt;0,B6/B$21*100,"-")</f>
        <v>33.718887262079065</v>
      </c>
      <c r="I6" s="9">
        <f aca="true" t="shared" si="2" ref="I6:I21">IF(C6&gt;0,C6/C$21*100,"-")</f>
        <v>30.746478873239436</v>
      </c>
      <c r="J6" s="9">
        <f aca="true" t="shared" si="3" ref="J6:J21">IF(D6&gt;0,D6/D$21*100,"-")</f>
        <v>30.389890584065345</v>
      </c>
      <c r="K6" s="9">
        <f aca="true" t="shared" si="4" ref="K6:K21">IF(E6&gt;0,E6/E$21*100,"-")</f>
        <v>29.399969150084836</v>
      </c>
      <c r="L6" s="9">
        <f aca="true" t="shared" si="5" ref="L6:L21">IF(F6&gt;0,F6/F$21*100,"-")</f>
        <v>31.090625232324737</v>
      </c>
    </row>
    <row r="7" spans="1:12" ht="12.75">
      <c r="A7" s="47" t="s">
        <v>3</v>
      </c>
      <c r="B7" s="48">
        <v>1845</v>
      </c>
      <c r="C7" s="48">
        <v>1985</v>
      </c>
      <c r="D7" s="48">
        <v>1733</v>
      </c>
      <c r="E7" s="48">
        <v>1753</v>
      </c>
      <c r="F7" s="48">
        <f t="shared" si="0"/>
        <v>7316</v>
      </c>
      <c r="G7" s="47"/>
      <c r="H7" s="9">
        <f t="shared" si="1"/>
        <v>27.013177159590047</v>
      </c>
      <c r="I7" s="9">
        <f t="shared" si="2"/>
        <v>27.95774647887324</v>
      </c>
      <c r="J7" s="9">
        <f t="shared" si="3"/>
        <v>26.706734473724765</v>
      </c>
      <c r="K7" s="9">
        <f t="shared" si="4"/>
        <v>27.03995064013574</v>
      </c>
      <c r="L7" s="9">
        <f t="shared" si="5"/>
        <v>27.19500408891532</v>
      </c>
    </row>
    <row r="8" spans="1:12" ht="12.75">
      <c r="A8" s="47" t="s">
        <v>12</v>
      </c>
      <c r="B8" s="48">
        <v>1308</v>
      </c>
      <c r="C8" s="48">
        <v>1451</v>
      </c>
      <c r="D8" s="48">
        <v>1484</v>
      </c>
      <c r="E8" s="48">
        <v>1362</v>
      </c>
      <c r="F8" s="48">
        <f t="shared" si="0"/>
        <v>5605</v>
      </c>
      <c r="G8" s="47"/>
      <c r="H8" s="9">
        <f t="shared" si="1"/>
        <v>19.150805270863835</v>
      </c>
      <c r="I8" s="9">
        <f t="shared" si="2"/>
        <v>20.43661971830986</v>
      </c>
      <c r="J8" s="9">
        <f t="shared" si="3"/>
        <v>22.86947141316073</v>
      </c>
      <c r="K8" s="9">
        <f t="shared" si="4"/>
        <v>21.00879222582138</v>
      </c>
      <c r="L8" s="9">
        <f t="shared" si="5"/>
        <v>20.834882164894804</v>
      </c>
    </row>
    <row r="9" spans="1:12" ht="12.75">
      <c r="A9" s="47" t="s">
        <v>14</v>
      </c>
      <c r="B9" s="48">
        <v>448</v>
      </c>
      <c r="C9" s="48">
        <v>572</v>
      </c>
      <c r="D9" s="48">
        <v>490</v>
      </c>
      <c r="E9" s="48">
        <v>547</v>
      </c>
      <c r="F9" s="48">
        <f t="shared" si="0"/>
        <v>2057</v>
      </c>
      <c r="G9" s="47"/>
      <c r="H9" s="9">
        <f t="shared" si="1"/>
        <v>6.559297218155198</v>
      </c>
      <c r="I9" s="9">
        <f t="shared" si="2"/>
        <v>8.056338028169014</v>
      </c>
      <c r="J9" s="9">
        <f t="shared" si="3"/>
        <v>7.5512405609492985</v>
      </c>
      <c r="K9" s="9">
        <f t="shared" si="4"/>
        <v>8.437451797007558</v>
      </c>
      <c r="L9" s="9">
        <f t="shared" si="5"/>
        <v>7.646271652665229</v>
      </c>
    </row>
    <row r="10" spans="1:12" ht="12.75">
      <c r="A10" s="47" t="s">
        <v>9</v>
      </c>
      <c r="B10" s="48">
        <v>423</v>
      </c>
      <c r="C10" s="48">
        <v>421</v>
      </c>
      <c r="D10" s="48">
        <v>355</v>
      </c>
      <c r="E10" s="48">
        <v>346</v>
      </c>
      <c r="F10" s="48">
        <f t="shared" si="0"/>
        <v>1545</v>
      </c>
      <c r="G10" s="47"/>
      <c r="H10" s="9">
        <f t="shared" si="1"/>
        <v>6.193265007320644</v>
      </c>
      <c r="I10" s="9">
        <f t="shared" si="2"/>
        <v>5.929577464788732</v>
      </c>
      <c r="J10" s="9">
        <f t="shared" si="3"/>
        <v>5.470796732932656</v>
      </c>
      <c r="K10" s="9">
        <f t="shared" si="4"/>
        <v>5.337035323152861</v>
      </c>
      <c r="L10" s="9">
        <f t="shared" si="5"/>
        <v>5.74306742993086</v>
      </c>
    </row>
    <row r="11" spans="1:12" ht="12.75">
      <c r="A11" s="47" t="s">
        <v>10</v>
      </c>
      <c r="B11" s="48">
        <v>154</v>
      </c>
      <c r="C11" s="48">
        <v>135</v>
      </c>
      <c r="D11" s="48">
        <v>108</v>
      </c>
      <c r="E11" s="48">
        <v>195</v>
      </c>
      <c r="F11" s="48">
        <f t="shared" si="0"/>
        <v>592</v>
      </c>
      <c r="G11" s="47"/>
      <c r="H11" s="9">
        <f t="shared" si="1"/>
        <v>2.254758418740849</v>
      </c>
      <c r="I11" s="9">
        <f t="shared" si="2"/>
        <v>1.9014084507042253</v>
      </c>
      <c r="J11" s="9">
        <f t="shared" si="3"/>
        <v>1.6643550624133148</v>
      </c>
      <c r="K11" s="9">
        <f t="shared" si="4"/>
        <v>3.007866728366497</v>
      </c>
      <c r="L11" s="9">
        <f t="shared" si="5"/>
        <v>2.2005798825366143</v>
      </c>
    </row>
    <row r="12" spans="1:12" ht="12.75">
      <c r="A12" s="47" t="s">
        <v>0</v>
      </c>
      <c r="B12" s="48">
        <v>118</v>
      </c>
      <c r="C12" s="48">
        <v>110</v>
      </c>
      <c r="D12" s="48">
        <v>127</v>
      </c>
      <c r="E12" s="48">
        <v>201</v>
      </c>
      <c r="F12" s="48">
        <f t="shared" si="0"/>
        <v>556</v>
      </c>
      <c r="G12" s="47"/>
      <c r="H12" s="9">
        <f t="shared" si="1"/>
        <v>1.7276720351390922</v>
      </c>
      <c r="I12" s="9">
        <f t="shared" si="2"/>
        <v>1.5492957746478873</v>
      </c>
      <c r="J12" s="9">
        <f t="shared" si="3"/>
        <v>1.9571582678378794</v>
      </c>
      <c r="K12" s="9">
        <f t="shared" si="4"/>
        <v>3.100416473854697</v>
      </c>
      <c r="L12" s="9">
        <f t="shared" si="5"/>
        <v>2.0667608356256038</v>
      </c>
    </row>
    <row r="13" spans="1:12" ht="12.75">
      <c r="A13" s="47" t="s">
        <v>7</v>
      </c>
      <c r="B13" s="48">
        <v>72</v>
      </c>
      <c r="C13" s="48">
        <v>99</v>
      </c>
      <c r="D13" s="48">
        <v>64</v>
      </c>
      <c r="E13" s="48">
        <v>66</v>
      </c>
      <c r="F13" s="48">
        <f t="shared" si="0"/>
        <v>301</v>
      </c>
      <c r="G13" s="47"/>
      <c r="H13" s="9">
        <f t="shared" si="1"/>
        <v>1.054172767203514</v>
      </c>
      <c r="I13" s="9">
        <f t="shared" si="2"/>
        <v>1.3943661971830987</v>
      </c>
      <c r="J13" s="9">
        <f t="shared" si="3"/>
        <v>0.9862844814301126</v>
      </c>
      <c r="K13" s="9">
        <f t="shared" si="4"/>
        <v>1.018047200370199</v>
      </c>
      <c r="L13" s="9">
        <f t="shared" si="5"/>
        <v>1.1188759200059475</v>
      </c>
    </row>
    <row r="14" spans="1:12" ht="12.75">
      <c r="A14" s="47" t="s">
        <v>13</v>
      </c>
      <c r="B14" s="48">
        <v>33</v>
      </c>
      <c r="C14" s="48">
        <v>49</v>
      </c>
      <c r="D14" s="48">
        <v>59</v>
      </c>
      <c r="E14" s="48">
        <v>29</v>
      </c>
      <c r="F14" s="48">
        <f t="shared" si="0"/>
        <v>170</v>
      </c>
      <c r="G14" s="47"/>
      <c r="H14" s="9">
        <f t="shared" si="1"/>
        <v>0.48316251830161056</v>
      </c>
      <c r="I14" s="9">
        <f t="shared" si="2"/>
        <v>0.6901408450704225</v>
      </c>
      <c r="J14" s="9">
        <f t="shared" si="3"/>
        <v>0.9092310063183849</v>
      </c>
      <c r="K14" s="9">
        <f t="shared" si="4"/>
        <v>0.4473237698596329</v>
      </c>
      <c r="L14" s="9">
        <f t="shared" si="5"/>
        <v>0.631923277079771</v>
      </c>
    </row>
    <row r="15" spans="1:12" ht="12.75">
      <c r="A15" s="47" t="s">
        <v>6</v>
      </c>
      <c r="B15" s="48">
        <v>49</v>
      </c>
      <c r="C15" s="48">
        <v>34</v>
      </c>
      <c r="D15" s="48">
        <v>32</v>
      </c>
      <c r="E15" s="48">
        <v>26</v>
      </c>
      <c r="F15" s="48">
        <f t="shared" si="0"/>
        <v>141</v>
      </c>
      <c r="G15" s="47"/>
      <c r="H15" s="9">
        <f t="shared" si="1"/>
        <v>0.7174231332357247</v>
      </c>
      <c r="I15" s="9">
        <f t="shared" si="2"/>
        <v>0.47887323943661975</v>
      </c>
      <c r="J15" s="9">
        <f t="shared" si="3"/>
        <v>0.4931422407150563</v>
      </c>
      <c r="K15" s="9">
        <f t="shared" si="4"/>
        <v>0.40104889711553293</v>
      </c>
      <c r="L15" s="9">
        <f t="shared" si="5"/>
        <v>0.5241246004014571</v>
      </c>
    </row>
    <row r="16" spans="1:12" ht="12.75">
      <c r="A16" s="47" t="s">
        <v>2</v>
      </c>
      <c r="B16" s="48">
        <v>29</v>
      </c>
      <c r="C16" s="48">
        <v>23</v>
      </c>
      <c r="D16" s="48">
        <v>31</v>
      </c>
      <c r="E16" s="48">
        <v>16</v>
      </c>
      <c r="F16" s="48">
        <f t="shared" si="0"/>
        <v>99</v>
      </c>
      <c r="G16" s="47"/>
      <c r="H16" s="9">
        <f t="shared" si="1"/>
        <v>0.42459736456808195</v>
      </c>
      <c r="I16" s="9">
        <f t="shared" si="2"/>
        <v>0.323943661971831</v>
      </c>
      <c r="J16" s="9">
        <f t="shared" si="3"/>
        <v>0.4777315456927107</v>
      </c>
      <c r="K16" s="9">
        <f t="shared" si="4"/>
        <v>0.24679932130186644</v>
      </c>
      <c r="L16" s="9">
        <f t="shared" si="5"/>
        <v>0.36800237900527843</v>
      </c>
    </row>
    <row r="17" spans="1:12" ht="12.75">
      <c r="A17" s="47" t="s">
        <v>8</v>
      </c>
      <c r="B17" s="48">
        <v>23</v>
      </c>
      <c r="C17" s="48">
        <v>15</v>
      </c>
      <c r="D17" s="48">
        <v>17</v>
      </c>
      <c r="E17" s="48">
        <v>15</v>
      </c>
      <c r="F17" s="48">
        <f t="shared" si="0"/>
        <v>70</v>
      </c>
      <c r="G17" s="47"/>
      <c r="H17" s="9">
        <f t="shared" si="1"/>
        <v>0.3367496339677892</v>
      </c>
      <c r="I17" s="9">
        <f t="shared" si="2"/>
        <v>0.21126760563380279</v>
      </c>
      <c r="J17" s="9">
        <f t="shared" si="3"/>
        <v>0.26198181537987364</v>
      </c>
      <c r="K17" s="9">
        <f t="shared" si="4"/>
        <v>0.23137436372049977</v>
      </c>
      <c r="L17" s="9">
        <f t="shared" si="5"/>
        <v>0.26020370232696455</v>
      </c>
    </row>
    <row r="18" spans="1:12" ht="12.75">
      <c r="A18" s="47" t="s">
        <v>4</v>
      </c>
      <c r="B18" s="48">
        <v>7</v>
      </c>
      <c r="C18" s="48">
        <v>13</v>
      </c>
      <c r="D18" s="48">
        <v>7</v>
      </c>
      <c r="E18" s="48">
        <v>10</v>
      </c>
      <c r="F18" s="48">
        <f t="shared" si="0"/>
        <v>37</v>
      </c>
      <c r="G18" s="47"/>
      <c r="H18" s="9">
        <f t="shared" si="1"/>
        <v>0.10248901903367497</v>
      </c>
      <c r="I18" s="9">
        <f t="shared" si="2"/>
        <v>0.18309859154929578</v>
      </c>
      <c r="J18" s="9">
        <f t="shared" si="3"/>
        <v>0.10787486515641855</v>
      </c>
      <c r="K18" s="9">
        <f t="shared" si="4"/>
        <v>0.1542495758136665</v>
      </c>
      <c r="L18" s="9">
        <f t="shared" si="5"/>
        <v>0.1375362426585384</v>
      </c>
    </row>
    <row r="19" spans="1:12" ht="12.75">
      <c r="A19" s="47" t="s">
        <v>5</v>
      </c>
      <c r="B19" s="48">
        <v>11</v>
      </c>
      <c r="C19" s="48">
        <v>7</v>
      </c>
      <c r="D19" s="48">
        <v>6</v>
      </c>
      <c r="E19" s="48">
        <v>8</v>
      </c>
      <c r="F19" s="48">
        <f t="shared" si="0"/>
        <v>32</v>
      </c>
      <c r="G19" s="47"/>
      <c r="H19" s="9">
        <f t="shared" si="1"/>
        <v>0.16105417276720352</v>
      </c>
      <c r="I19" s="9">
        <f t="shared" si="2"/>
        <v>0.09859154929577464</v>
      </c>
      <c r="J19" s="9">
        <f t="shared" si="3"/>
        <v>0.09246417013407304</v>
      </c>
      <c r="K19" s="9">
        <f t="shared" si="4"/>
        <v>0.12339966065093322</v>
      </c>
      <c r="L19" s="9">
        <f t="shared" si="5"/>
        <v>0.11895026392089807</v>
      </c>
    </row>
    <row r="20" spans="1:12" ht="12.75">
      <c r="A20" s="47" t="s">
        <v>1</v>
      </c>
      <c r="B20" s="48">
        <v>7</v>
      </c>
      <c r="C20" s="48">
        <v>3</v>
      </c>
      <c r="D20" s="48">
        <v>4</v>
      </c>
      <c r="E20" s="48">
        <v>3</v>
      </c>
      <c r="F20" s="48">
        <f t="shared" si="0"/>
        <v>17</v>
      </c>
      <c r="G20" s="47"/>
      <c r="H20" s="9">
        <f t="shared" si="1"/>
        <v>0.10248901903367497</v>
      </c>
      <c r="I20" s="9">
        <f t="shared" si="2"/>
        <v>0.04225352112676056</v>
      </c>
      <c r="J20" s="9">
        <f t="shared" si="3"/>
        <v>0.06164278008938204</v>
      </c>
      <c r="K20" s="9">
        <f t="shared" si="4"/>
        <v>0.04627487274409996</v>
      </c>
      <c r="L20" s="9">
        <f t="shared" si="5"/>
        <v>0.06319232770797711</v>
      </c>
    </row>
    <row r="21" spans="1:12" ht="12.75">
      <c r="A21" s="38" t="s">
        <v>20</v>
      </c>
      <c r="B21" s="42">
        <f>SUM(B6:B20)</f>
        <v>6830</v>
      </c>
      <c r="C21" s="42">
        <f>SUM(C6:C20)</f>
        <v>7100</v>
      </c>
      <c r="D21" s="42">
        <f>SUM(D6:D20)</f>
        <v>6489</v>
      </c>
      <c r="E21" s="42">
        <f>SUM(E6:E20)</f>
        <v>6483</v>
      </c>
      <c r="F21" s="42">
        <f>SUM(F6:F20)</f>
        <v>26902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3</v>
      </c>
      <c r="B23" s="48">
        <v>92</v>
      </c>
      <c r="C23" s="48">
        <v>73</v>
      </c>
      <c r="D23" s="48">
        <v>95</v>
      </c>
      <c r="E23" s="48">
        <v>134</v>
      </c>
      <c r="F23" s="48">
        <f aca="true" t="shared" si="6" ref="F23:F37">SUM(B23:E23)</f>
        <v>394</v>
      </c>
      <c r="G23" s="47"/>
      <c r="H23" s="9">
        <f aca="true" t="shared" si="7" ref="H23:H38">IF(B23&gt;0,B23/B$38*100,"-")</f>
        <v>33.33333333333333</v>
      </c>
      <c r="I23" s="9">
        <f aca="true" t="shared" si="8" ref="I23:I38">IF(C23&gt;0,C23/C$38*100,"-")</f>
        <v>33.33333333333333</v>
      </c>
      <c r="J23" s="9">
        <f aca="true" t="shared" si="9" ref="J23:J38">IF(D23&gt;0,D23/D$38*100,"-")</f>
        <v>38.61788617886179</v>
      </c>
      <c r="K23" s="9">
        <f aca="true" t="shared" si="10" ref="K23:K38">IF(E23&gt;0,E23/E$38*100,"-")</f>
        <v>37.22222222222222</v>
      </c>
      <c r="L23" s="9">
        <f aca="true" t="shared" si="11" ref="L23:L38">IF(F23&gt;0,F23/F$38*100,"-")</f>
        <v>35.78564940962761</v>
      </c>
    </row>
    <row r="24" spans="1:12" ht="12.75">
      <c r="A24" s="47" t="s">
        <v>11</v>
      </c>
      <c r="B24" s="48">
        <v>80</v>
      </c>
      <c r="C24" s="48">
        <v>51</v>
      </c>
      <c r="D24" s="48">
        <v>64</v>
      </c>
      <c r="E24" s="48">
        <v>105</v>
      </c>
      <c r="F24" s="48">
        <f t="shared" si="6"/>
        <v>300</v>
      </c>
      <c r="G24" s="47"/>
      <c r="H24" s="9">
        <f t="shared" si="7"/>
        <v>28.985507246376812</v>
      </c>
      <c r="I24" s="9">
        <f t="shared" si="8"/>
        <v>23.28767123287671</v>
      </c>
      <c r="J24" s="9">
        <f t="shared" si="9"/>
        <v>26.01626016260163</v>
      </c>
      <c r="K24" s="9">
        <f t="shared" si="10"/>
        <v>29.166666666666668</v>
      </c>
      <c r="L24" s="9">
        <f t="shared" si="11"/>
        <v>27.247956403269757</v>
      </c>
    </row>
    <row r="25" spans="1:12" ht="12.75">
      <c r="A25" s="47" t="s">
        <v>12</v>
      </c>
      <c r="B25" s="48">
        <v>57</v>
      </c>
      <c r="C25" s="48">
        <v>53</v>
      </c>
      <c r="D25" s="48">
        <v>43</v>
      </c>
      <c r="E25" s="48">
        <v>37</v>
      </c>
      <c r="F25" s="48">
        <f t="shared" si="6"/>
        <v>190</v>
      </c>
      <c r="G25" s="47"/>
      <c r="H25" s="9">
        <f t="shared" si="7"/>
        <v>20.652173913043477</v>
      </c>
      <c r="I25" s="9">
        <f t="shared" si="8"/>
        <v>24.200913242009133</v>
      </c>
      <c r="J25" s="9">
        <f t="shared" si="9"/>
        <v>17.479674796747968</v>
      </c>
      <c r="K25" s="9">
        <f t="shared" si="10"/>
        <v>10.277777777777777</v>
      </c>
      <c r="L25" s="9">
        <f t="shared" si="11"/>
        <v>17.257039055404178</v>
      </c>
    </row>
    <row r="26" spans="1:12" ht="12.75">
      <c r="A26" s="47" t="s">
        <v>14</v>
      </c>
      <c r="B26" s="48">
        <v>10</v>
      </c>
      <c r="C26" s="48">
        <v>4</v>
      </c>
      <c r="D26" s="48">
        <v>14</v>
      </c>
      <c r="E26" s="48">
        <v>15</v>
      </c>
      <c r="F26" s="48">
        <f t="shared" si="6"/>
        <v>43</v>
      </c>
      <c r="G26" s="47"/>
      <c r="H26" s="9">
        <f t="shared" si="7"/>
        <v>3.6231884057971016</v>
      </c>
      <c r="I26" s="9">
        <f t="shared" si="8"/>
        <v>1.82648401826484</v>
      </c>
      <c r="J26" s="9">
        <f t="shared" si="9"/>
        <v>5.691056910569105</v>
      </c>
      <c r="K26" s="9">
        <f t="shared" si="10"/>
        <v>4.166666666666666</v>
      </c>
      <c r="L26" s="9">
        <f t="shared" si="11"/>
        <v>3.905540417801998</v>
      </c>
    </row>
    <row r="27" spans="1:12" ht="12.75">
      <c r="A27" s="47" t="s">
        <v>9</v>
      </c>
      <c r="B27" s="48">
        <v>8</v>
      </c>
      <c r="C27" s="48">
        <v>10</v>
      </c>
      <c r="D27" s="48">
        <v>14</v>
      </c>
      <c r="E27" s="48">
        <v>9</v>
      </c>
      <c r="F27" s="48">
        <f t="shared" si="6"/>
        <v>41</v>
      </c>
      <c r="G27" s="47"/>
      <c r="H27" s="9">
        <f t="shared" si="7"/>
        <v>2.898550724637681</v>
      </c>
      <c r="I27" s="9">
        <f t="shared" si="8"/>
        <v>4.5662100456621</v>
      </c>
      <c r="J27" s="9">
        <f t="shared" si="9"/>
        <v>5.691056910569105</v>
      </c>
      <c r="K27" s="9">
        <f t="shared" si="10"/>
        <v>2.5</v>
      </c>
      <c r="L27" s="9">
        <f t="shared" si="11"/>
        <v>3.7238873751135335</v>
      </c>
    </row>
    <row r="28" spans="1:12" ht="12.75">
      <c r="A28" s="47" t="s">
        <v>0</v>
      </c>
      <c r="B28" s="48">
        <v>5</v>
      </c>
      <c r="C28" s="48">
        <v>7</v>
      </c>
      <c r="D28" s="48">
        <v>5</v>
      </c>
      <c r="E28" s="48">
        <v>23</v>
      </c>
      <c r="F28" s="48">
        <f t="shared" si="6"/>
        <v>40</v>
      </c>
      <c r="G28" s="47"/>
      <c r="H28" s="9">
        <f t="shared" si="7"/>
        <v>1.8115942028985508</v>
      </c>
      <c r="I28" s="9">
        <f t="shared" si="8"/>
        <v>3.1963470319634704</v>
      </c>
      <c r="J28" s="9">
        <f t="shared" si="9"/>
        <v>2.0325203252032518</v>
      </c>
      <c r="K28" s="9">
        <f t="shared" si="10"/>
        <v>6.388888888888888</v>
      </c>
      <c r="L28" s="9">
        <f t="shared" si="11"/>
        <v>3.633060853769301</v>
      </c>
    </row>
    <row r="29" spans="1:12" ht="12.75">
      <c r="A29" s="47" t="s">
        <v>13</v>
      </c>
      <c r="B29" s="48">
        <v>1</v>
      </c>
      <c r="C29" s="48">
        <v>11</v>
      </c>
      <c r="D29" s="48">
        <v>1</v>
      </c>
      <c r="E29" s="48">
        <v>20</v>
      </c>
      <c r="F29" s="48">
        <f t="shared" si="6"/>
        <v>33</v>
      </c>
      <c r="G29" s="47"/>
      <c r="H29" s="9">
        <f t="shared" si="7"/>
        <v>0.36231884057971014</v>
      </c>
      <c r="I29" s="9">
        <f t="shared" si="8"/>
        <v>5.0228310502283104</v>
      </c>
      <c r="J29" s="9">
        <f t="shared" si="9"/>
        <v>0.40650406504065045</v>
      </c>
      <c r="K29" s="9">
        <f t="shared" si="10"/>
        <v>5.555555555555555</v>
      </c>
      <c r="L29" s="9">
        <f t="shared" si="11"/>
        <v>2.997275204359673</v>
      </c>
    </row>
    <row r="30" spans="1:12" ht="12.75">
      <c r="A30" s="47" t="s">
        <v>10</v>
      </c>
      <c r="B30" s="48">
        <v>15</v>
      </c>
      <c r="C30" s="48">
        <v>5</v>
      </c>
      <c r="D30" s="48">
        <v>5</v>
      </c>
      <c r="E30" s="48">
        <v>5</v>
      </c>
      <c r="F30" s="48">
        <f t="shared" si="6"/>
        <v>30</v>
      </c>
      <c r="G30" s="47"/>
      <c r="H30" s="9">
        <f t="shared" si="7"/>
        <v>5.434782608695652</v>
      </c>
      <c r="I30" s="9">
        <f t="shared" si="8"/>
        <v>2.28310502283105</v>
      </c>
      <c r="J30" s="9">
        <f t="shared" si="9"/>
        <v>2.0325203252032518</v>
      </c>
      <c r="K30" s="9">
        <f t="shared" si="10"/>
        <v>1.3888888888888888</v>
      </c>
      <c r="L30" s="9">
        <f t="shared" si="11"/>
        <v>2.7247956403269753</v>
      </c>
    </row>
    <row r="31" spans="1:12" ht="12.75">
      <c r="A31" s="47" t="s">
        <v>6</v>
      </c>
      <c r="B31" s="48">
        <v>2</v>
      </c>
      <c r="C31" s="48">
        <v>4</v>
      </c>
      <c r="D31" s="48">
        <v>0</v>
      </c>
      <c r="E31" s="48">
        <v>3</v>
      </c>
      <c r="F31" s="48">
        <f t="shared" si="6"/>
        <v>9</v>
      </c>
      <c r="G31" s="47"/>
      <c r="H31" s="9">
        <f t="shared" si="7"/>
        <v>0.7246376811594203</v>
      </c>
      <c r="I31" s="9">
        <f t="shared" si="8"/>
        <v>1.82648401826484</v>
      </c>
      <c r="J31" s="9" t="str">
        <f t="shared" si="9"/>
        <v>-</v>
      </c>
      <c r="K31" s="9">
        <f t="shared" si="10"/>
        <v>0.8333333333333334</v>
      </c>
      <c r="L31" s="9">
        <f t="shared" si="11"/>
        <v>0.8174386920980926</v>
      </c>
    </row>
    <row r="32" spans="1:12" ht="12.75">
      <c r="A32" s="47" t="s">
        <v>4</v>
      </c>
      <c r="B32" s="48">
        <v>1</v>
      </c>
      <c r="C32" s="48">
        <v>1</v>
      </c>
      <c r="D32" s="48">
        <v>1</v>
      </c>
      <c r="E32" s="48">
        <v>3</v>
      </c>
      <c r="F32" s="48">
        <f t="shared" si="6"/>
        <v>6</v>
      </c>
      <c r="G32" s="47"/>
      <c r="H32" s="9">
        <f t="shared" si="7"/>
        <v>0.36231884057971014</v>
      </c>
      <c r="I32" s="9">
        <f t="shared" si="8"/>
        <v>0.45662100456621</v>
      </c>
      <c r="J32" s="9">
        <f t="shared" si="9"/>
        <v>0.40650406504065045</v>
      </c>
      <c r="K32" s="9">
        <f t="shared" si="10"/>
        <v>0.8333333333333334</v>
      </c>
      <c r="L32" s="9">
        <f t="shared" si="11"/>
        <v>0.544959128065395</v>
      </c>
    </row>
    <row r="33" spans="1:12" ht="12.75">
      <c r="A33" s="47" t="s">
        <v>7</v>
      </c>
      <c r="B33" s="48">
        <v>2</v>
      </c>
      <c r="C33" s="48">
        <v>0</v>
      </c>
      <c r="D33" s="48">
        <v>2</v>
      </c>
      <c r="E33" s="48">
        <v>1</v>
      </c>
      <c r="F33" s="48">
        <f t="shared" si="6"/>
        <v>5</v>
      </c>
      <c r="G33" s="47"/>
      <c r="H33" s="9">
        <f t="shared" si="7"/>
        <v>0.7246376811594203</v>
      </c>
      <c r="I33" s="9" t="str">
        <f t="shared" si="8"/>
        <v>-</v>
      </c>
      <c r="J33" s="9">
        <f t="shared" si="9"/>
        <v>0.8130081300813009</v>
      </c>
      <c r="K33" s="9">
        <f t="shared" si="10"/>
        <v>0.2777777777777778</v>
      </c>
      <c r="L33" s="9">
        <f t="shared" si="11"/>
        <v>0.4541326067211626</v>
      </c>
    </row>
    <row r="34" spans="1:12" ht="12.75">
      <c r="A34" s="47" t="s">
        <v>1</v>
      </c>
      <c r="B34" s="48">
        <v>2</v>
      </c>
      <c r="C34" s="48">
        <v>0</v>
      </c>
      <c r="D34" s="48">
        <v>1</v>
      </c>
      <c r="E34" s="48">
        <v>0</v>
      </c>
      <c r="F34" s="48">
        <f t="shared" si="6"/>
        <v>3</v>
      </c>
      <c r="G34" s="47"/>
      <c r="H34" s="9">
        <f t="shared" si="7"/>
        <v>0.7246376811594203</v>
      </c>
      <c r="I34" s="9" t="str">
        <f t="shared" si="8"/>
        <v>-</v>
      </c>
      <c r="J34" s="9">
        <f t="shared" si="9"/>
        <v>0.40650406504065045</v>
      </c>
      <c r="K34" s="9" t="str">
        <f t="shared" si="10"/>
        <v>-</v>
      </c>
      <c r="L34" s="9">
        <f t="shared" si="11"/>
        <v>0.2724795640326975</v>
      </c>
    </row>
    <row r="35" spans="1:12" ht="12.75">
      <c r="A35" s="47" t="s">
        <v>2</v>
      </c>
      <c r="B35" s="48">
        <v>1</v>
      </c>
      <c r="C35" s="48">
        <v>0</v>
      </c>
      <c r="D35" s="48">
        <v>0</v>
      </c>
      <c r="E35" s="48">
        <v>2</v>
      </c>
      <c r="F35" s="48">
        <f t="shared" si="6"/>
        <v>3</v>
      </c>
      <c r="G35" s="47"/>
      <c r="H35" s="9">
        <f t="shared" si="7"/>
        <v>0.36231884057971014</v>
      </c>
      <c r="I35" s="9" t="str">
        <f t="shared" si="8"/>
        <v>-</v>
      </c>
      <c r="J35" s="9" t="str">
        <f t="shared" si="9"/>
        <v>-</v>
      </c>
      <c r="K35" s="9">
        <f t="shared" si="10"/>
        <v>0.5555555555555556</v>
      </c>
      <c r="L35" s="9">
        <f t="shared" si="11"/>
        <v>0.2724795640326975</v>
      </c>
    </row>
    <row r="36" spans="1:12" ht="12.75">
      <c r="A36" s="47" t="s">
        <v>8</v>
      </c>
      <c r="B36" s="48">
        <v>0</v>
      </c>
      <c r="C36" s="48">
        <v>0</v>
      </c>
      <c r="D36" s="48">
        <v>0</v>
      </c>
      <c r="E36" s="48">
        <v>3</v>
      </c>
      <c r="F36" s="48">
        <f t="shared" si="6"/>
        <v>3</v>
      </c>
      <c r="G36" s="47"/>
      <c r="H36" s="9" t="str">
        <f t="shared" si="7"/>
        <v>-</v>
      </c>
      <c r="I36" s="9" t="str">
        <f t="shared" si="8"/>
        <v>-</v>
      </c>
      <c r="J36" s="9" t="str">
        <f t="shared" si="9"/>
        <v>-</v>
      </c>
      <c r="K36" s="9">
        <f t="shared" si="10"/>
        <v>0.8333333333333334</v>
      </c>
      <c r="L36" s="9">
        <f t="shared" si="11"/>
        <v>0.2724795640326975</v>
      </c>
    </row>
    <row r="37" spans="1:12" ht="12.75">
      <c r="A37" s="47" t="s">
        <v>5</v>
      </c>
      <c r="B37" s="48">
        <v>0</v>
      </c>
      <c r="C37" s="48">
        <v>0</v>
      </c>
      <c r="D37" s="48">
        <v>1</v>
      </c>
      <c r="E37" s="48">
        <v>0</v>
      </c>
      <c r="F37" s="48">
        <f t="shared" si="6"/>
        <v>1</v>
      </c>
      <c r="G37" s="47"/>
      <c r="H37" s="9" t="str">
        <f t="shared" si="7"/>
        <v>-</v>
      </c>
      <c r="I37" s="9" t="str">
        <f t="shared" si="8"/>
        <v>-</v>
      </c>
      <c r="J37" s="9">
        <f t="shared" si="9"/>
        <v>0.40650406504065045</v>
      </c>
      <c r="K37" s="9" t="str">
        <f t="shared" si="10"/>
        <v>-</v>
      </c>
      <c r="L37" s="9">
        <f t="shared" si="11"/>
        <v>0.09082652134423251</v>
      </c>
    </row>
    <row r="38" spans="1:12" ht="12.75">
      <c r="A38" s="38" t="s">
        <v>20</v>
      </c>
      <c r="B38" s="42">
        <f>SUM(B23:B37)</f>
        <v>276</v>
      </c>
      <c r="C38" s="42">
        <f>SUM(C23:C37)</f>
        <v>219</v>
      </c>
      <c r="D38" s="42">
        <f>SUM(D23:D37)</f>
        <v>246</v>
      </c>
      <c r="E38" s="42">
        <f>SUM(E23:E37)</f>
        <v>360</v>
      </c>
      <c r="F38" s="42">
        <f>SUM(F23:F37)</f>
        <v>1101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11</v>
      </c>
      <c r="B40" s="48">
        <v>2383</v>
      </c>
      <c r="C40" s="48">
        <v>2234</v>
      </c>
      <c r="D40" s="48">
        <v>2036</v>
      </c>
      <c r="E40" s="48">
        <v>2011</v>
      </c>
      <c r="F40" s="48">
        <f aca="true" t="shared" si="12" ref="F40:F54">SUM(B40:E40)</f>
        <v>8664</v>
      </c>
      <c r="G40" s="47"/>
      <c r="H40" s="9">
        <f aca="true" t="shared" si="13" ref="H40:H55">IF(B40&gt;0,B40/B$55*100,"-")</f>
        <v>33.53504081058261</v>
      </c>
      <c r="I40" s="9">
        <f aca="true" t="shared" si="14" ref="I40:I55">IF(C40&gt;0,C40/C$55*100,"-")</f>
        <v>30.523295532176526</v>
      </c>
      <c r="J40" s="9">
        <f aca="true" t="shared" si="15" ref="J40:J55">IF(D40&gt;0,D40/D$55*100,"-")</f>
        <v>30.230141054194505</v>
      </c>
      <c r="K40" s="9">
        <f aca="true" t="shared" si="16" ref="K40:K55">IF(E40&gt;0,E40/E$55*100,"-")</f>
        <v>29.387695455209705</v>
      </c>
      <c r="L40" s="9">
        <f aca="true" t="shared" si="17" ref="L40:L55">IF(F40&gt;0,F40/F$55*100,"-")</f>
        <v>30.93954219190801</v>
      </c>
    </row>
    <row r="41" spans="1:12" ht="12.75">
      <c r="A41" s="47" t="s">
        <v>3</v>
      </c>
      <c r="B41" s="48">
        <v>1937</v>
      </c>
      <c r="C41" s="48">
        <v>2058</v>
      </c>
      <c r="D41" s="48">
        <v>1828</v>
      </c>
      <c r="E41" s="48">
        <v>1887</v>
      </c>
      <c r="F41" s="48">
        <f t="shared" si="12"/>
        <v>7710</v>
      </c>
      <c r="G41" s="47"/>
      <c r="H41" s="9">
        <f t="shared" si="13"/>
        <v>27.258654658035464</v>
      </c>
      <c r="I41" s="9">
        <f t="shared" si="14"/>
        <v>28.118595436535042</v>
      </c>
      <c r="J41" s="9">
        <f t="shared" si="15"/>
        <v>27.141796585003714</v>
      </c>
      <c r="K41" s="9">
        <f t="shared" si="16"/>
        <v>27.575624725997372</v>
      </c>
      <c r="L41" s="9">
        <f t="shared" si="17"/>
        <v>27.53276434667714</v>
      </c>
    </row>
    <row r="42" spans="1:12" ht="12.75">
      <c r="A42" s="47" t="s">
        <v>12</v>
      </c>
      <c r="B42" s="48">
        <v>1365</v>
      </c>
      <c r="C42" s="48">
        <v>1504</v>
      </c>
      <c r="D42" s="48">
        <v>1527</v>
      </c>
      <c r="E42" s="48">
        <v>1399</v>
      </c>
      <c r="F42" s="48">
        <f t="shared" si="12"/>
        <v>5795</v>
      </c>
      <c r="G42" s="47"/>
      <c r="H42" s="9">
        <f t="shared" si="13"/>
        <v>19.209119054320293</v>
      </c>
      <c r="I42" s="9">
        <f t="shared" si="14"/>
        <v>20.549255362754472</v>
      </c>
      <c r="J42" s="9">
        <f t="shared" si="15"/>
        <v>22.672605790645882</v>
      </c>
      <c r="K42" s="9">
        <f t="shared" si="16"/>
        <v>20.444249598129474</v>
      </c>
      <c r="L42" s="9">
        <f t="shared" si="17"/>
        <v>20.694211334499876</v>
      </c>
    </row>
    <row r="43" spans="1:12" ht="12.75">
      <c r="A43" s="47" t="s">
        <v>14</v>
      </c>
      <c r="B43" s="48">
        <v>458</v>
      </c>
      <c r="C43" s="48">
        <v>576</v>
      </c>
      <c r="D43" s="48">
        <v>504</v>
      </c>
      <c r="E43" s="48">
        <v>562</v>
      </c>
      <c r="F43" s="48">
        <f t="shared" si="12"/>
        <v>2100</v>
      </c>
      <c r="G43" s="47"/>
      <c r="H43" s="9">
        <f t="shared" si="13"/>
        <v>6.4452575288488605</v>
      </c>
      <c r="I43" s="9">
        <f t="shared" si="14"/>
        <v>7.869927585735756</v>
      </c>
      <c r="J43" s="9">
        <f t="shared" si="15"/>
        <v>7.483296213808463</v>
      </c>
      <c r="K43" s="9">
        <f t="shared" si="16"/>
        <v>8.212772175946222</v>
      </c>
      <c r="L43" s="9">
        <f t="shared" si="17"/>
        <v>7.499196514659144</v>
      </c>
    </row>
    <row r="44" spans="1:12" ht="12.75">
      <c r="A44" s="47" t="s">
        <v>9</v>
      </c>
      <c r="B44" s="48">
        <v>431</v>
      </c>
      <c r="C44" s="48">
        <v>431</v>
      </c>
      <c r="D44" s="48">
        <v>369</v>
      </c>
      <c r="E44" s="48">
        <v>355</v>
      </c>
      <c r="F44" s="48">
        <f t="shared" si="12"/>
        <v>1586</v>
      </c>
      <c r="G44" s="47"/>
      <c r="H44" s="9">
        <f t="shared" si="13"/>
        <v>6.065296932169997</v>
      </c>
      <c r="I44" s="9">
        <f t="shared" si="14"/>
        <v>5.888782620576582</v>
      </c>
      <c r="J44" s="9">
        <f t="shared" si="15"/>
        <v>5.478841870824054</v>
      </c>
      <c r="K44" s="9">
        <f t="shared" si="16"/>
        <v>5.18778313605144</v>
      </c>
      <c r="L44" s="9">
        <f t="shared" si="17"/>
        <v>5.663678891547335</v>
      </c>
    </row>
    <row r="45" spans="1:12" ht="12.75">
      <c r="A45" s="47" t="s">
        <v>10</v>
      </c>
      <c r="B45" s="48">
        <v>169</v>
      </c>
      <c r="C45" s="48">
        <v>140</v>
      </c>
      <c r="D45" s="48">
        <v>113</v>
      </c>
      <c r="E45" s="48">
        <v>200</v>
      </c>
      <c r="F45" s="48">
        <f t="shared" si="12"/>
        <v>622</v>
      </c>
      <c r="G45" s="47"/>
      <c r="H45" s="9">
        <f t="shared" si="13"/>
        <v>2.378271882915846</v>
      </c>
      <c r="I45" s="9">
        <f t="shared" si="14"/>
        <v>1.912829621532996</v>
      </c>
      <c r="J45" s="9">
        <f t="shared" si="15"/>
        <v>1.677802524127691</v>
      </c>
      <c r="K45" s="9">
        <f t="shared" si="16"/>
        <v>2.922694724536022</v>
      </c>
      <c r="L45" s="9">
        <f t="shared" si="17"/>
        <v>2.221190586722851</v>
      </c>
    </row>
    <row r="46" spans="1:12" ht="12.75">
      <c r="A46" s="47" t="s">
        <v>0</v>
      </c>
      <c r="B46" s="48">
        <v>123</v>
      </c>
      <c r="C46" s="48">
        <v>117</v>
      </c>
      <c r="D46" s="48">
        <v>132</v>
      </c>
      <c r="E46" s="48">
        <v>224</v>
      </c>
      <c r="F46" s="48">
        <f t="shared" si="12"/>
        <v>596</v>
      </c>
      <c r="G46" s="47"/>
      <c r="H46" s="9">
        <f t="shared" si="13"/>
        <v>1.730931607092598</v>
      </c>
      <c r="I46" s="9">
        <f t="shared" si="14"/>
        <v>1.5985790408525755</v>
      </c>
      <c r="J46" s="9">
        <f t="shared" si="15"/>
        <v>1.9599109131403119</v>
      </c>
      <c r="K46" s="9">
        <f t="shared" si="16"/>
        <v>3.273418091480345</v>
      </c>
      <c r="L46" s="9">
        <f t="shared" si="17"/>
        <v>2.128343391779452</v>
      </c>
    </row>
    <row r="47" spans="1:12" ht="12.75">
      <c r="A47" s="47" t="s">
        <v>7</v>
      </c>
      <c r="B47" s="48">
        <v>74</v>
      </c>
      <c r="C47" s="48">
        <v>99</v>
      </c>
      <c r="D47" s="48">
        <v>66</v>
      </c>
      <c r="E47" s="48">
        <v>67</v>
      </c>
      <c r="F47" s="48">
        <f t="shared" si="12"/>
        <v>306</v>
      </c>
      <c r="G47" s="47"/>
      <c r="H47" s="9">
        <f t="shared" si="13"/>
        <v>1.0413734871939206</v>
      </c>
      <c r="I47" s="9">
        <f t="shared" si="14"/>
        <v>1.3526438037983333</v>
      </c>
      <c r="J47" s="9">
        <f t="shared" si="15"/>
        <v>0.9799554565701559</v>
      </c>
      <c r="K47" s="9">
        <f t="shared" si="16"/>
        <v>0.9791027327195674</v>
      </c>
      <c r="L47" s="9">
        <f t="shared" si="17"/>
        <v>1.092740063564618</v>
      </c>
    </row>
    <row r="48" spans="1:12" ht="12.75">
      <c r="A48" s="47" t="s">
        <v>13</v>
      </c>
      <c r="B48" s="48">
        <v>34</v>
      </c>
      <c r="C48" s="48">
        <v>60</v>
      </c>
      <c r="D48" s="48">
        <v>60</v>
      </c>
      <c r="E48" s="48">
        <v>49</v>
      </c>
      <c r="F48" s="48">
        <f t="shared" si="12"/>
        <v>203</v>
      </c>
      <c r="G48" s="47"/>
      <c r="H48" s="9">
        <f t="shared" si="13"/>
        <v>0.4784688995215311</v>
      </c>
      <c r="I48" s="9">
        <f t="shared" si="14"/>
        <v>0.8197841235141412</v>
      </c>
      <c r="J48" s="9">
        <f t="shared" si="15"/>
        <v>0.8908685968819599</v>
      </c>
      <c r="K48" s="9">
        <f t="shared" si="16"/>
        <v>0.7160602075113255</v>
      </c>
      <c r="L48" s="9">
        <f t="shared" si="17"/>
        <v>0.724922329750384</v>
      </c>
    </row>
    <row r="49" spans="1:12" ht="12.75">
      <c r="A49" s="47" t="s">
        <v>6</v>
      </c>
      <c r="B49" s="48">
        <v>51</v>
      </c>
      <c r="C49" s="48">
        <v>38</v>
      </c>
      <c r="D49" s="48">
        <v>32</v>
      </c>
      <c r="E49" s="48">
        <v>29</v>
      </c>
      <c r="F49" s="48">
        <f t="shared" si="12"/>
        <v>150</v>
      </c>
      <c r="G49" s="47"/>
      <c r="H49" s="9">
        <f t="shared" si="13"/>
        <v>0.7177033492822966</v>
      </c>
      <c r="I49" s="9">
        <f t="shared" si="14"/>
        <v>0.5191966115589561</v>
      </c>
      <c r="J49" s="9">
        <f t="shared" si="15"/>
        <v>0.4751299183370453</v>
      </c>
      <c r="K49" s="9">
        <f t="shared" si="16"/>
        <v>0.4237907350577232</v>
      </c>
      <c r="L49" s="9">
        <f t="shared" si="17"/>
        <v>0.5356568939042246</v>
      </c>
    </row>
    <row r="50" spans="1:12" ht="12.75">
      <c r="A50" s="47" t="s">
        <v>2</v>
      </c>
      <c r="B50" s="48">
        <v>30</v>
      </c>
      <c r="C50" s="48">
        <v>23</v>
      </c>
      <c r="D50" s="48">
        <v>31</v>
      </c>
      <c r="E50" s="48">
        <v>18</v>
      </c>
      <c r="F50" s="48">
        <f t="shared" si="12"/>
        <v>102</v>
      </c>
      <c r="G50" s="47"/>
      <c r="H50" s="9">
        <f t="shared" si="13"/>
        <v>0.4221784407542921</v>
      </c>
      <c r="I50" s="9">
        <f t="shared" si="14"/>
        <v>0.31425058068042083</v>
      </c>
      <c r="J50" s="9">
        <f t="shared" si="15"/>
        <v>0.4602821083890127</v>
      </c>
      <c r="K50" s="9">
        <f t="shared" si="16"/>
        <v>0.263042525208242</v>
      </c>
      <c r="L50" s="9">
        <f t="shared" si="17"/>
        <v>0.3642466878548727</v>
      </c>
    </row>
    <row r="51" spans="1:12" ht="12.75">
      <c r="A51" s="47" t="s">
        <v>8</v>
      </c>
      <c r="B51" s="48">
        <v>23</v>
      </c>
      <c r="C51" s="48">
        <v>15</v>
      </c>
      <c r="D51" s="48">
        <v>17</v>
      </c>
      <c r="E51" s="48">
        <v>18</v>
      </c>
      <c r="F51" s="48">
        <f t="shared" si="12"/>
        <v>73</v>
      </c>
      <c r="G51" s="47"/>
      <c r="H51" s="9">
        <f t="shared" si="13"/>
        <v>0.323670137911624</v>
      </c>
      <c r="I51" s="9">
        <f t="shared" si="14"/>
        <v>0.2049460308785353</v>
      </c>
      <c r="J51" s="9">
        <f t="shared" si="15"/>
        <v>0.2524127691165553</v>
      </c>
      <c r="K51" s="9">
        <f t="shared" si="16"/>
        <v>0.263042525208242</v>
      </c>
      <c r="L51" s="9">
        <f t="shared" si="17"/>
        <v>0.26068635503338927</v>
      </c>
    </row>
    <row r="52" spans="1:12" ht="12.75">
      <c r="A52" s="47" t="s">
        <v>4</v>
      </c>
      <c r="B52" s="48">
        <v>8</v>
      </c>
      <c r="C52" s="48">
        <v>14</v>
      </c>
      <c r="D52" s="48">
        <v>8</v>
      </c>
      <c r="E52" s="48">
        <v>13</v>
      </c>
      <c r="F52" s="48">
        <f t="shared" si="12"/>
        <v>43</v>
      </c>
      <c r="G52" s="47"/>
      <c r="H52" s="9">
        <f t="shared" si="13"/>
        <v>0.11258091753447791</v>
      </c>
      <c r="I52" s="9">
        <f t="shared" si="14"/>
        <v>0.19128296215329962</v>
      </c>
      <c r="J52" s="9">
        <f t="shared" si="15"/>
        <v>0.11878247958426133</v>
      </c>
      <c r="K52" s="9">
        <f t="shared" si="16"/>
        <v>0.18997515709484145</v>
      </c>
      <c r="L52" s="9">
        <f t="shared" si="17"/>
        <v>0.15355497625254436</v>
      </c>
    </row>
    <row r="53" spans="1:12" ht="12.75">
      <c r="A53" s="47" t="s">
        <v>5</v>
      </c>
      <c r="B53" s="48">
        <v>11</v>
      </c>
      <c r="C53" s="48">
        <v>7</v>
      </c>
      <c r="D53" s="48">
        <v>7</v>
      </c>
      <c r="E53" s="48">
        <v>8</v>
      </c>
      <c r="F53" s="48">
        <f t="shared" si="12"/>
        <v>33</v>
      </c>
      <c r="G53" s="47"/>
      <c r="H53" s="9">
        <f t="shared" si="13"/>
        <v>0.15479876160990713</v>
      </c>
      <c r="I53" s="9">
        <f t="shared" si="14"/>
        <v>0.09564148107664981</v>
      </c>
      <c r="J53" s="9">
        <f t="shared" si="15"/>
        <v>0.10393466963622866</v>
      </c>
      <c r="K53" s="9">
        <f t="shared" si="16"/>
        <v>0.11690778898144089</v>
      </c>
      <c r="L53" s="9">
        <f t="shared" si="17"/>
        <v>0.1178445166589294</v>
      </c>
    </row>
    <row r="54" spans="1:12" ht="12.75">
      <c r="A54" s="47" t="s">
        <v>1</v>
      </c>
      <c r="B54" s="48">
        <v>9</v>
      </c>
      <c r="C54" s="48">
        <v>3</v>
      </c>
      <c r="D54" s="48">
        <v>5</v>
      </c>
      <c r="E54" s="48">
        <v>3</v>
      </c>
      <c r="F54" s="48">
        <f t="shared" si="12"/>
        <v>20</v>
      </c>
      <c r="G54" s="47"/>
      <c r="H54" s="9">
        <f t="shared" si="13"/>
        <v>0.12665353222628764</v>
      </c>
      <c r="I54" s="9">
        <f t="shared" si="14"/>
        <v>0.04098920617570706</v>
      </c>
      <c r="J54" s="9">
        <f t="shared" si="15"/>
        <v>0.07423904974016332</v>
      </c>
      <c r="K54" s="9">
        <f t="shared" si="16"/>
        <v>0.04384042086804033</v>
      </c>
      <c r="L54" s="9">
        <f t="shared" si="17"/>
        <v>0.07142091918722994</v>
      </c>
    </row>
    <row r="55" spans="1:12" ht="12.75">
      <c r="A55" s="38" t="s">
        <v>20</v>
      </c>
      <c r="B55" s="42">
        <f>SUM(B40:B54)</f>
        <v>7106</v>
      </c>
      <c r="C55" s="42">
        <f>SUM(C40:C54)</f>
        <v>7319</v>
      </c>
      <c r="D55" s="42">
        <f>SUM(D40:D54)</f>
        <v>6735</v>
      </c>
      <c r="E55" s="42">
        <f>SUM(E40:E54)</f>
        <v>6843</v>
      </c>
      <c r="F55" s="42">
        <f>SUM(F40:F54)</f>
        <v>28003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4">
      <selection activeCell="I51" sqref="I51"/>
    </sheetView>
  </sheetViews>
  <sheetFormatPr defaultColWidth="9.140625" defaultRowHeight="12.75"/>
  <cols>
    <col min="1" max="1" width="38.8515625" style="0" customWidth="1"/>
  </cols>
  <sheetData>
    <row r="1" ht="15">
      <c r="A1" s="10" t="s">
        <v>126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11</v>
      </c>
      <c r="B6" s="48">
        <v>10065</v>
      </c>
      <c r="C6" s="48">
        <v>10239</v>
      </c>
      <c r="D6" s="48">
        <v>10386</v>
      </c>
      <c r="E6" s="48">
        <v>8643</v>
      </c>
      <c r="F6" s="48">
        <f aca="true" t="shared" si="0" ref="F6:F20">SUM(B6:E6)</f>
        <v>39333</v>
      </c>
      <c r="G6" s="47"/>
      <c r="H6" s="9">
        <f aca="true" t="shared" si="1" ref="H6:H21">IF(B6&gt;0,B6/B$21*100,"-")</f>
        <v>47.82608695652174</v>
      </c>
      <c r="I6" s="9">
        <f aca="true" t="shared" si="2" ref="I6:I21">IF(C6&gt;0,C6/C$21*100,"-")</f>
        <v>46.429057271119575</v>
      </c>
      <c r="J6" s="9">
        <f aca="true" t="shared" si="3" ref="J6:J21">IF(D6&gt;0,D6/D$21*100,"-")</f>
        <v>46.26898917449993</v>
      </c>
      <c r="K6" s="9">
        <f aca="true" t="shared" si="4" ref="K6:K21">IF(E6&gt;0,E6/E$21*100,"-")</f>
        <v>41.46715923811352</v>
      </c>
      <c r="L6" s="9">
        <f aca="true" t="shared" si="5" ref="L6:L21">IF(F6&gt;0,F6/F$21*100,"-")</f>
        <v>45.530629254063065</v>
      </c>
    </row>
    <row r="7" spans="1:12" ht="12.75">
      <c r="A7" s="47" t="s">
        <v>0</v>
      </c>
      <c r="B7" s="48">
        <v>2078</v>
      </c>
      <c r="C7" s="48">
        <v>2066</v>
      </c>
      <c r="D7" s="48">
        <v>2134</v>
      </c>
      <c r="E7" s="48">
        <v>2313</v>
      </c>
      <c r="F7" s="48">
        <f t="shared" si="0"/>
        <v>8591</v>
      </c>
      <c r="G7" s="47"/>
      <c r="H7" s="9">
        <f t="shared" si="1"/>
        <v>9.87407935376574</v>
      </c>
      <c r="I7" s="9">
        <f t="shared" si="2"/>
        <v>9.368339908402485</v>
      </c>
      <c r="J7" s="9">
        <f t="shared" si="3"/>
        <v>9.506838330289126</v>
      </c>
      <c r="K7" s="9">
        <f t="shared" si="4"/>
        <v>11.097250875593724</v>
      </c>
      <c r="L7" s="9">
        <f t="shared" si="5"/>
        <v>9.944668240959393</v>
      </c>
    </row>
    <row r="8" spans="1:12" ht="12.75">
      <c r="A8" s="47" t="s">
        <v>9</v>
      </c>
      <c r="B8" s="48">
        <v>1924</v>
      </c>
      <c r="C8" s="48">
        <v>2175</v>
      </c>
      <c r="D8" s="48">
        <v>2159</v>
      </c>
      <c r="E8" s="48">
        <v>2064</v>
      </c>
      <c r="F8" s="48">
        <f t="shared" si="0"/>
        <v>8322</v>
      </c>
      <c r="G8" s="47"/>
      <c r="H8" s="9">
        <f t="shared" si="1"/>
        <v>9.14231408885721</v>
      </c>
      <c r="I8" s="9">
        <f t="shared" si="2"/>
        <v>9.86260372738403</v>
      </c>
      <c r="J8" s="9">
        <f t="shared" si="3"/>
        <v>9.61821178776674</v>
      </c>
      <c r="K8" s="9">
        <f t="shared" si="4"/>
        <v>9.902605191191286</v>
      </c>
      <c r="L8" s="9">
        <f t="shared" si="5"/>
        <v>9.63328240033338</v>
      </c>
    </row>
    <row r="9" spans="1:12" ht="12.75">
      <c r="A9" s="47" t="s">
        <v>6</v>
      </c>
      <c r="B9" s="48">
        <v>1133</v>
      </c>
      <c r="C9" s="48">
        <v>1352</v>
      </c>
      <c r="D9" s="48">
        <v>1554</v>
      </c>
      <c r="E9" s="48">
        <v>1574</v>
      </c>
      <c r="F9" s="48">
        <f t="shared" si="0"/>
        <v>5613</v>
      </c>
      <c r="G9" s="47"/>
      <c r="H9" s="9">
        <f t="shared" si="1"/>
        <v>5.3837015918270374</v>
      </c>
      <c r="I9" s="9">
        <f t="shared" si="2"/>
        <v>6.1306851675509</v>
      </c>
      <c r="J9" s="9">
        <f t="shared" si="3"/>
        <v>6.922974116808482</v>
      </c>
      <c r="K9" s="9">
        <f t="shared" si="4"/>
        <v>7.551696013049945</v>
      </c>
      <c r="L9" s="9">
        <f t="shared" si="5"/>
        <v>6.4974301986387</v>
      </c>
    </row>
    <row r="10" spans="1:12" ht="12.75">
      <c r="A10" s="47" t="s">
        <v>14</v>
      </c>
      <c r="B10" s="48">
        <v>1043</v>
      </c>
      <c r="C10" s="48">
        <v>1201</v>
      </c>
      <c r="D10" s="48">
        <v>1088</v>
      </c>
      <c r="E10" s="48">
        <v>1137</v>
      </c>
      <c r="F10" s="48">
        <f t="shared" si="0"/>
        <v>4469</v>
      </c>
      <c r="G10" s="47"/>
      <c r="H10" s="9">
        <f t="shared" si="1"/>
        <v>4.956046566880494</v>
      </c>
      <c r="I10" s="9">
        <f t="shared" si="2"/>
        <v>5.445971069695733</v>
      </c>
      <c r="J10" s="9">
        <f t="shared" si="3"/>
        <v>4.846972869425759</v>
      </c>
      <c r="K10" s="9">
        <f t="shared" si="4"/>
        <v>5.455068848054503</v>
      </c>
      <c r="L10" s="9">
        <f t="shared" si="5"/>
        <v>5.17317219984257</v>
      </c>
    </row>
    <row r="11" spans="1:12" ht="12.75">
      <c r="A11" s="47" t="s">
        <v>13</v>
      </c>
      <c r="B11" s="48">
        <v>895</v>
      </c>
      <c r="C11" s="48">
        <v>965</v>
      </c>
      <c r="D11" s="48">
        <v>1044</v>
      </c>
      <c r="E11" s="48">
        <v>1099</v>
      </c>
      <c r="F11" s="48">
        <f t="shared" si="0"/>
        <v>4003</v>
      </c>
      <c r="G11" s="47"/>
      <c r="H11" s="9">
        <f t="shared" si="1"/>
        <v>4.252791636968401</v>
      </c>
      <c r="I11" s="9">
        <f t="shared" si="2"/>
        <v>4.375821883643949</v>
      </c>
      <c r="J11" s="9">
        <f t="shared" si="3"/>
        <v>4.650955584265158</v>
      </c>
      <c r="K11" s="9">
        <f t="shared" si="4"/>
        <v>5.272753442402725</v>
      </c>
      <c r="L11" s="9">
        <f t="shared" si="5"/>
        <v>4.633745427605686</v>
      </c>
    </row>
    <row r="12" spans="1:12" ht="12.75">
      <c r="A12" s="47" t="s">
        <v>4</v>
      </c>
      <c r="B12" s="48">
        <v>802</v>
      </c>
      <c r="C12" s="48">
        <v>878</v>
      </c>
      <c r="D12" s="48">
        <v>880</v>
      </c>
      <c r="E12" s="48">
        <v>786</v>
      </c>
      <c r="F12" s="48">
        <f t="shared" si="0"/>
        <v>3346</v>
      </c>
      <c r="G12" s="47"/>
      <c r="H12" s="9">
        <f t="shared" si="1"/>
        <v>3.8108814445236403</v>
      </c>
      <c r="I12" s="9">
        <f t="shared" si="2"/>
        <v>3.9813177345485875</v>
      </c>
      <c r="J12" s="9">
        <f t="shared" si="3"/>
        <v>3.92034570321201</v>
      </c>
      <c r="K12" s="9">
        <f t="shared" si="4"/>
        <v>3.771050232692031</v>
      </c>
      <c r="L12" s="9">
        <f t="shared" si="5"/>
        <v>3.8732231328425244</v>
      </c>
    </row>
    <row r="13" spans="1:12" ht="12.75">
      <c r="A13" s="47" t="s">
        <v>2</v>
      </c>
      <c r="B13" s="48">
        <v>737</v>
      </c>
      <c r="C13" s="48">
        <v>775</v>
      </c>
      <c r="D13" s="48">
        <v>816</v>
      </c>
      <c r="E13" s="48">
        <v>793</v>
      </c>
      <c r="F13" s="48">
        <f t="shared" si="0"/>
        <v>3121</v>
      </c>
      <c r="G13" s="47"/>
      <c r="H13" s="9">
        <f t="shared" si="1"/>
        <v>3.5020194820622477</v>
      </c>
      <c r="I13" s="9">
        <f t="shared" si="2"/>
        <v>3.514261098263275</v>
      </c>
      <c r="J13" s="9">
        <f t="shared" si="3"/>
        <v>3.635229652069319</v>
      </c>
      <c r="K13" s="9">
        <f t="shared" si="4"/>
        <v>3.8046346495226215</v>
      </c>
      <c r="L13" s="9">
        <f t="shared" si="5"/>
        <v>3.6127702921702087</v>
      </c>
    </row>
    <row r="14" spans="1:12" ht="12.75">
      <c r="A14" s="47" t="s">
        <v>7</v>
      </c>
      <c r="B14" s="48">
        <v>687</v>
      </c>
      <c r="C14" s="48">
        <v>736</v>
      </c>
      <c r="D14" s="48">
        <v>626</v>
      </c>
      <c r="E14" s="48">
        <v>591</v>
      </c>
      <c r="F14" s="48">
        <f t="shared" si="0"/>
        <v>2640</v>
      </c>
      <c r="G14" s="47"/>
      <c r="H14" s="9">
        <f t="shared" si="1"/>
        <v>3.2644333570919457</v>
      </c>
      <c r="I14" s="9">
        <f t="shared" si="2"/>
        <v>3.3374144107377677</v>
      </c>
      <c r="J14" s="9">
        <f t="shared" si="3"/>
        <v>2.788791375239453</v>
      </c>
      <c r="K14" s="9">
        <f t="shared" si="4"/>
        <v>2.8354843352684354</v>
      </c>
      <c r="L14" s="9">
        <f t="shared" si="5"/>
        <v>3.0559799972218364</v>
      </c>
    </row>
    <row r="15" spans="1:12" ht="12.75">
      <c r="A15" s="47" t="s">
        <v>8</v>
      </c>
      <c r="B15" s="48">
        <v>466</v>
      </c>
      <c r="C15" s="48">
        <v>478</v>
      </c>
      <c r="D15" s="48">
        <v>507</v>
      </c>
      <c r="E15" s="48">
        <v>493</v>
      </c>
      <c r="F15" s="48">
        <f t="shared" si="0"/>
        <v>1944</v>
      </c>
      <c r="G15" s="47"/>
      <c r="H15" s="9">
        <f t="shared" si="1"/>
        <v>2.214302684723212</v>
      </c>
      <c r="I15" s="9">
        <f t="shared" si="2"/>
        <v>2.1675055547998</v>
      </c>
      <c r="J15" s="9">
        <f t="shared" si="3"/>
        <v>2.258653717646011</v>
      </c>
      <c r="K15" s="9">
        <f t="shared" si="4"/>
        <v>2.3653024996401673</v>
      </c>
      <c r="L15" s="9">
        <f t="shared" si="5"/>
        <v>2.2503125434088065</v>
      </c>
    </row>
    <row r="16" spans="1:12" ht="12.75">
      <c r="A16" s="47" t="s">
        <v>1</v>
      </c>
      <c r="B16" s="48">
        <v>406</v>
      </c>
      <c r="C16" s="48">
        <v>395</v>
      </c>
      <c r="D16" s="48">
        <v>412</v>
      </c>
      <c r="E16" s="48">
        <v>397</v>
      </c>
      <c r="F16" s="48">
        <f t="shared" si="0"/>
        <v>1610</v>
      </c>
      <c r="G16" s="47"/>
      <c r="H16" s="9">
        <f t="shared" si="1"/>
        <v>1.92919933475885</v>
      </c>
      <c r="I16" s="9">
        <f t="shared" si="2"/>
        <v>1.791139527501927</v>
      </c>
      <c r="J16" s="9">
        <f t="shared" si="3"/>
        <v>1.8354345792310778</v>
      </c>
      <c r="K16" s="9">
        <f t="shared" si="4"/>
        <v>1.9047162116777816</v>
      </c>
      <c r="L16" s="9">
        <f t="shared" si="5"/>
        <v>1.863684771033014</v>
      </c>
    </row>
    <row r="17" spans="1:12" ht="12.75">
      <c r="A17" s="47" t="s">
        <v>5</v>
      </c>
      <c r="B17" s="48">
        <v>254</v>
      </c>
      <c r="C17" s="48">
        <v>260</v>
      </c>
      <c r="D17" s="48">
        <v>288</v>
      </c>
      <c r="E17" s="48">
        <v>302</v>
      </c>
      <c r="F17" s="48">
        <f t="shared" si="0"/>
        <v>1104</v>
      </c>
      <c r="G17" s="47"/>
      <c r="H17" s="9">
        <f t="shared" si="1"/>
        <v>1.2069375148491328</v>
      </c>
      <c r="I17" s="9">
        <f t="shared" si="2"/>
        <v>1.1789779168367116</v>
      </c>
      <c r="J17" s="9">
        <f t="shared" si="3"/>
        <v>1.2830222301421124</v>
      </c>
      <c r="K17" s="9">
        <f t="shared" si="4"/>
        <v>1.4489276975483376</v>
      </c>
      <c r="L17" s="9">
        <f t="shared" si="5"/>
        <v>1.2779552715654952</v>
      </c>
    </row>
    <row r="18" spans="1:12" ht="12.75">
      <c r="A18" s="47" t="s">
        <v>3</v>
      </c>
      <c r="B18" s="48">
        <v>255</v>
      </c>
      <c r="C18" s="48">
        <v>232</v>
      </c>
      <c r="D18" s="48">
        <v>231</v>
      </c>
      <c r="E18" s="48">
        <v>289</v>
      </c>
      <c r="F18" s="48">
        <f t="shared" si="0"/>
        <v>1007</v>
      </c>
      <c r="G18" s="47"/>
      <c r="H18" s="9">
        <f t="shared" si="1"/>
        <v>1.2116892373485388</v>
      </c>
      <c r="I18" s="9">
        <f t="shared" si="2"/>
        <v>1.0520110642542964</v>
      </c>
      <c r="J18" s="9">
        <f t="shared" si="3"/>
        <v>1.0290907470931527</v>
      </c>
      <c r="K18" s="9">
        <f t="shared" si="4"/>
        <v>1.3865566377200977</v>
      </c>
      <c r="L18" s="9">
        <f t="shared" si="5"/>
        <v>1.165671158031208</v>
      </c>
    </row>
    <row r="19" spans="1:12" ht="12.75">
      <c r="A19" s="47" t="s">
        <v>10</v>
      </c>
      <c r="B19" s="48">
        <v>149</v>
      </c>
      <c r="C19" s="48">
        <v>149</v>
      </c>
      <c r="D19" s="48">
        <v>165</v>
      </c>
      <c r="E19" s="48">
        <v>186</v>
      </c>
      <c r="F19" s="48">
        <f t="shared" si="0"/>
        <v>649</v>
      </c>
      <c r="G19" s="47"/>
      <c r="H19" s="9">
        <f t="shared" si="1"/>
        <v>0.7080066524114992</v>
      </c>
      <c r="I19" s="9">
        <f t="shared" si="2"/>
        <v>0.6756450369564232</v>
      </c>
      <c r="J19" s="9">
        <f t="shared" si="3"/>
        <v>0.735064819352252</v>
      </c>
      <c r="K19" s="9">
        <f t="shared" si="4"/>
        <v>0.8923859329271219</v>
      </c>
      <c r="L19" s="9">
        <f t="shared" si="5"/>
        <v>0.7512617493170347</v>
      </c>
    </row>
    <row r="20" spans="1:12" ht="12.75">
      <c r="A20" s="47" t="s">
        <v>12</v>
      </c>
      <c r="B20" s="48">
        <v>151</v>
      </c>
      <c r="C20" s="48">
        <v>152</v>
      </c>
      <c r="D20" s="48">
        <v>157</v>
      </c>
      <c r="E20" s="48">
        <v>176</v>
      </c>
      <c r="F20" s="48">
        <f t="shared" si="0"/>
        <v>636</v>
      </c>
      <c r="G20" s="47"/>
      <c r="H20" s="9">
        <f t="shared" si="1"/>
        <v>0.7175100974103112</v>
      </c>
      <c r="I20" s="9">
        <f t="shared" si="2"/>
        <v>0.689248628304539</v>
      </c>
      <c r="J20" s="9">
        <f t="shared" si="3"/>
        <v>0.6994253129594156</v>
      </c>
      <c r="K20" s="9">
        <f t="shared" si="4"/>
        <v>0.8444081945977067</v>
      </c>
      <c r="L20" s="9">
        <f t="shared" si="5"/>
        <v>0.7362133629670787</v>
      </c>
    </row>
    <row r="21" spans="1:12" ht="12.75">
      <c r="A21" s="38" t="s">
        <v>20</v>
      </c>
      <c r="B21" s="42">
        <f>SUM(B6:B20)</f>
        <v>21045</v>
      </c>
      <c r="C21" s="42">
        <f>SUM(C6:C20)</f>
        <v>22053</v>
      </c>
      <c r="D21" s="42">
        <f>SUM(D6:D20)</f>
        <v>22447</v>
      </c>
      <c r="E21" s="42">
        <f>SUM(E6:E20)</f>
        <v>20843</v>
      </c>
      <c r="F21" s="42">
        <f>SUM(F6:F20)</f>
        <v>86388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11</v>
      </c>
      <c r="B23" s="48">
        <v>1184</v>
      </c>
      <c r="C23" s="48">
        <v>1248</v>
      </c>
      <c r="D23" s="48">
        <v>1414</v>
      </c>
      <c r="E23" s="48">
        <v>1177</v>
      </c>
      <c r="F23" s="48">
        <f aca="true" t="shared" si="6" ref="F23:F37">SUM(B23:E23)</f>
        <v>5023</v>
      </c>
      <c r="G23" s="47"/>
      <c r="H23" s="9">
        <f aca="true" t="shared" si="7" ref="H23:H38">IF(B23&gt;0,B23/B$38*100,"-")</f>
        <v>46.87252573238322</v>
      </c>
      <c r="I23" s="9">
        <f aca="true" t="shared" si="8" ref="I23:I38">IF(C23&gt;0,C23/C$38*100,"-")</f>
        <v>45.89922765722692</v>
      </c>
      <c r="J23" s="9">
        <f aca="true" t="shared" si="9" ref="J23:J38">IF(D23&gt;0,D23/D$38*100,"-")</f>
        <v>47.932203389830505</v>
      </c>
      <c r="K23" s="9">
        <f aca="true" t="shared" si="10" ref="K23:K38">IF(E23&gt;0,E23/E$38*100,"-")</f>
        <v>47.57477768795473</v>
      </c>
      <c r="L23" s="9">
        <f aca="true" t="shared" si="11" ref="L23:L38">IF(F23&gt;0,F23/F$38*100,"-")</f>
        <v>47.08032617864842</v>
      </c>
    </row>
    <row r="24" spans="1:12" ht="12.75">
      <c r="A24" s="47" t="s">
        <v>0</v>
      </c>
      <c r="B24" s="48">
        <v>273</v>
      </c>
      <c r="C24" s="48">
        <v>299</v>
      </c>
      <c r="D24" s="48">
        <v>252</v>
      </c>
      <c r="E24" s="48">
        <v>229</v>
      </c>
      <c r="F24" s="48">
        <f t="shared" si="6"/>
        <v>1053</v>
      </c>
      <c r="G24" s="47"/>
      <c r="H24" s="9">
        <f t="shared" si="7"/>
        <v>10.807600950118765</v>
      </c>
      <c r="I24" s="9">
        <f t="shared" si="8"/>
        <v>10.99668995954395</v>
      </c>
      <c r="J24" s="9">
        <f t="shared" si="9"/>
        <v>8.542372881355933</v>
      </c>
      <c r="K24" s="9">
        <f t="shared" si="10"/>
        <v>9.256265157639449</v>
      </c>
      <c r="L24" s="9">
        <f t="shared" si="11"/>
        <v>9.869715999625083</v>
      </c>
    </row>
    <row r="25" spans="1:12" ht="12.75">
      <c r="A25" s="47" t="s">
        <v>6</v>
      </c>
      <c r="B25" s="48">
        <v>247</v>
      </c>
      <c r="C25" s="48">
        <v>264</v>
      </c>
      <c r="D25" s="48">
        <v>289</v>
      </c>
      <c r="E25" s="48">
        <v>247</v>
      </c>
      <c r="F25" s="48">
        <f t="shared" si="6"/>
        <v>1047</v>
      </c>
      <c r="G25" s="47"/>
      <c r="H25" s="9">
        <f t="shared" si="7"/>
        <v>9.778305621536026</v>
      </c>
      <c r="I25" s="9">
        <f t="shared" si="8"/>
        <v>9.709452004413386</v>
      </c>
      <c r="J25" s="9">
        <f t="shared" si="9"/>
        <v>9.796610169491524</v>
      </c>
      <c r="K25" s="9">
        <f t="shared" si="10"/>
        <v>9.983831851253031</v>
      </c>
      <c r="L25" s="9">
        <f t="shared" si="11"/>
        <v>9.81347830162152</v>
      </c>
    </row>
    <row r="26" spans="1:12" ht="12.75">
      <c r="A26" s="47" t="s">
        <v>4</v>
      </c>
      <c r="B26" s="48">
        <v>99</v>
      </c>
      <c r="C26" s="48">
        <v>172</v>
      </c>
      <c r="D26" s="48">
        <v>168</v>
      </c>
      <c r="E26" s="48">
        <v>147</v>
      </c>
      <c r="F26" s="48">
        <f t="shared" si="6"/>
        <v>586</v>
      </c>
      <c r="G26" s="47"/>
      <c r="H26" s="9">
        <f t="shared" si="7"/>
        <v>3.9192399049881232</v>
      </c>
      <c r="I26" s="9">
        <f t="shared" si="8"/>
        <v>6.3258550937844795</v>
      </c>
      <c r="J26" s="9">
        <f t="shared" si="9"/>
        <v>5.694915254237288</v>
      </c>
      <c r="K26" s="9">
        <f t="shared" si="10"/>
        <v>5.941794664510914</v>
      </c>
      <c r="L26" s="9">
        <f t="shared" si="11"/>
        <v>5.492548505014528</v>
      </c>
    </row>
    <row r="27" spans="1:12" ht="12.75">
      <c r="A27" s="47" t="s">
        <v>9</v>
      </c>
      <c r="B27" s="48">
        <v>110</v>
      </c>
      <c r="C27" s="48">
        <v>150</v>
      </c>
      <c r="D27" s="48">
        <v>127</v>
      </c>
      <c r="E27" s="48">
        <v>120</v>
      </c>
      <c r="F27" s="48">
        <f t="shared" si="6"/>
        <v>507</v>
      </c>
      <c r="G27" s="47"/>
      <c r="H27" s="9">
        <f t="shared" si="7"/>
        <v>4.3547110055423595</v>
      </c>
      <c r="I27" s="9">
        <f t="shared" si="8"/>
        <v>5.516734093416698</v>
      </c>
      <c r="J27" s="9">
        <f t="shared" si="9"/>
        <v>4.305084745762712</v>
      </c>
      <c r="K27" s="9">
        <f t="shared" si="10"/>
        <v>4.8504446240905414</v>
      </c>
      <c r="L27" s="9">
        <f t="shared" si="11"/>
        <v>4.752085481300965</v>
      </c>
    </row>
    <row r="28" spans="1:12" ht="12.75">
      <c r="A28" s="47" t="s">
        <v>2</v>
      </c>
      <c r="B28" s="48">
        <v>103</v>
      </c>
      <c r="C28" s="48">
        <v>93</v>
      </c>
      <c r="D28" s="48">
        <v>128</v>
      </c>
      <c r="E28" s="48">
        <v>107</v>
      </c>
      <c r="F28" s="48">
        <f t="shared" si="6"/>
        <v>431</v>
      </c>
      <c r="G28" s="47"/>
      <c r="H28" s="9">
        <f t="shared" si="7"/>
        <v>4.077593032462391</v>
      </c>
      <c r="I28" s="9">
        <f t="shared" si="8"/>
        <v>3.4203751379183522</v>
      </c>
      <c r="J28" s="9">
        <f t="shared" si="9"/>
        <v>4.338983050847458</v>
      </c>
      <c r="K28" s="9">
        <f t="shared" si="10"/>
        <v>4.3249797898140665</v>
      </c>
      <c r="L28" s="9">
        <f t="shared" si="11"/>
        <v>4.039741306589184</v>
      </c>
    </row>
    <row r="29" spans="1:12" ht="12.75">
      <c r="A29" s="47" t="s">
        <v>5</v>
      </c>
      <c r="B29" s="48">
        <v>107</v>
      </c>
      <c r="C29" s="48">
        <v>62</v>
      </c>
      <c r="D29" s="48">
        <v>123</v>
      </c>
      <c r="E29" s="48">
        <v>81</v>
      </c>
      <c r="F29" s="48">
        <f t="shared" si="6"/>
        <v>373</v>
      </c>
      <c r="G29" s="47"/>
      <c r="H29" s="9">
        <f t="shared" si="7"/>
        <v>4.235946159936659</v>
      </c>
      <c r="I29" s="9">
        <f t="shared" si="8"/>
        <v>2.280250091945568</v>
      </c>
      <c r="J29" s="9">
        <f t="shared" si="9"/>
        <v>4.169491525423729</v>
      </c>
      <c r="K29" s="9">
        <f t="shared" si="10"/>
        <v>3.2740501212611157</v>
      </c>
      <c r="L29" s="9">
        <f t="shared" si="11"/>
        <v>3.4961102258880867</v>
      </c>
    </row>
    <row r="30" spans="1:12" ht="12.75">
      <c r="A30" s="47" t="s">
        <v>7</v>
      </c>
      <c r="B30" s="48">
        <v>106</v>
      </c>
      <c r="C30" s="48">
        <v>102</v>
      </c>
      <c r="D30" s="48">
        <v>97</v>
      </c>
      <c r="E30" s="48">
        <v>64</v>
      </c>
      <c r="F30" s="48">
        <f t="shared" si="6"/>
        <v>369</v>
      </c>
      <c r="G30" s="47"/>
      <c r="H30" s="9">
        <f t="shared" si="7"/>
        <v>4.196357878068092</v>
      </c>
      <c r="I30" s="9">
        <f t="shared" si="8"/>
        <v>3.751379183523354</v>
      </c>
      <c r="J30" s="9">
        <f t="shared" si="9"/>
        <v>3.288135593220339</v>
      </c>
      <c r="K30" s="9">
        <f t="shared" si="10"/>
        <v>2.5869037995149555</v>
      </c>
      <c r="L30" s="9">
        <f t="shared" si="11"/>
        <v>3.4586184272190454</v>
      </c>
    </row>
    <row r="31" spans="1:12" ht="12.75">
      <c r="A31" s="47" t="s">
        <v>13</v>
      </c>
      <c r="B31" s="48">
        <v>89</v>
      </c>
      <c r="C31" s="48">
        <v>110</v>
      </c>
      <c r="D31" s="48">
        <v>59</v>
      </c>
      <c r="E31" s="48">
        <v>92</v>
      </c>
      <c r="F31" s="48">
        <f t="shared" si="6"/>
        <v>350</v>
      </c>
      <c r="G31" s="47"/>
      <c r="H31" s="9">
        <f t="shared" si="7"/>
        <v>3.523357086302455</v>
      </c>
      <c r="I31" s="9">
        <f t="shared" si="8"/>
        <v>4.045605001838911</v>
      </c>
      <c r="J31" s="9">
        <f t="shared" si="9"/>
        <v>2</v>
      </c>
      <c r="K31" s="9">
        <f t="shared" si="10"/>
        <v>3.7186742118027487</v>
      </c>
      <c r="L31" s="9">
        <f t="shared" si="11"/>
        <v>3.2805323835411</v>
      </c>
    </row>
    <row r="32" spans="1:12" ht="12.75">
      <c r="A32" s="47" t="s">
        <v>8</v>
      </c>
      <c r="B32" s="48">
        <v>64</v>
      </c>
      <c r="C32" s="48">
        <v>56</v>
      </c>
      <c r="D32" s="48">
        <v>78</v>
      </c>
      <c r="E32" s="48">
        <v>77</v>
      </c>
      <c r="F32" s="48">
        <f t="shared" si="6"/>
        <v>275</v>
      </c>
      <c r="G32" s="47"/>
      <c r="H32" s="9">
        <f t="shared" si="7"/>
        <v>2.5336500395882817</v>
      </c>
      <c r="I32" s="9">
        <f t="shared" si="8"/>
        <v>2.0595807282089003</v>
      </c>
      <c r="J32" s="9">
        <f t="shared" si="9"/>
        <v>2.6440677966101696</v>
      </c>
      <c r="K32" s="9">
        <f t="shared" si="10"/>
        <v>3.112368633791431</v>
      </c>
      <c r="L32" s="9">
        <f t="shared" si="11"/>
        <v>2.5775611584965787</v>
      </c>
    </row>
    <row r="33" spans="1:12" ht="12.75">
      <c r="A33" s="47" t="s">
        <v>14</v>
      </c>
      <c r="B33" s="48">
        <v>48</v>
      </c>
      <c r="C33" s="48">
        <v>49</v>
      </c>
      <c r="D33" s="48">
        <v>72</v>
      </c>
      <c r="E33" s="48">
        <v>48</v>
      </c>
      <c r="F33" s="48">
        <f t="shared" si="6"/>
        <v>217</v>
      </c>
      <c r="G33" s="47"/>
      <c r="H33" s="9">
        <f t="shared" si="7"/>
        <v>1.9002375296912115</v>
      </c>
      <c r="I33" s="9">
        <f t="shared" si="8"/>
        <v>1.802133137182788</v>
      </c>
      <c r="J33" s="9">
        <f t="shared" si="9"/>
        <v>2.440677966101695</v>
      </c>
      <c r="K33" s="9">
        <f t="shared" si="10"/>
        <v>1.9401778496362168</v>
      </c>
      <c r="L33" s="9">
        <f t="shared" si="11"/>
        <v>2.0339300777954823</v>
      </c>
    </row>
    <row r="34" spans="1:12" ht="12.75">
      <c r="A34" s="47" t="s">
        <v>1</v>
      </c>
      <c r="B34" s="48">
        <v>28</v>
      </c>
      <c r="C34" s="48">
        <v>38</v>
      </c>
      <c r="D34" s="48">
        <v>53</v>
      </c>
      <c r="E34" s="48">
        <v>34</v>
      </c>
      <c r="F34" s="48">
        <f t="shared" si="6"/>
        <v>153</v>
      </c>
      <c r="G34" s="47"/>
      <c r="H34" s="9">
        <f t="shared" si="7"/>
        <v>1.1084718923198733</v>
      </c>
      <c r="I34" s="9">
        <f t="shared" si="8"/>
        <v>1.3975726369988968</v>
      </c>
      <c r="J34" s="9">
        <f t="shared" si="9"/>
        <v>1.7966101694915255</v>
      </c>
      <c r="K34" s="9">
        <f t="shared" si="10"/>
        <v>1.3742926434923202</v>
      </c>
      <c r="L34" s="9">
        <f t="shared" si="11"/>
        <v>1.434061299090824</v>
      </c>
    </row>
    <row r="35" spans="1:12" ht="12.75">
      <c r="A35" s="47" t="s">
        <v>3</v>
      </c>
      <c r="B35" s="48">
        <v>31</v>
      </c>
      <c r="C35" s="48">
        <v>38</v>
      </c>
      <c r="D35" s="48">
        <v>52</v>
      </c>
      <c r="E35" s="48">
        <v>32</v>
      </c>
      <c r="F35" s="48">
        <f t="shared" si="6"/>
        <v>153</v>
      </c>
      <c r="G35" s="47"/>
      <c r="H35" s="9">
        <f t="shared" si="7"/>
        <v>1.227236737925574</v>
      </c>
      <c r="I35" s="9">
        <f t="shared" si="8"/>
        <v>1.3975726369988968</v>
      </c>
      <c r="J35" s="9">
        <f t="shared" si="9"/>
        <v>1.7627118644067796</v>
      </c>
      <c r="K35" s="9">
        <f t="shared" si="10"/>
        <v>1.2934518997574778</v>
      </c>
      <c r="L35" s="9">
        <f t="shared" si="11"/>
        <v>1.434061299090824</v>
      </c>
    </row>
    <row r="36" spans="1:12" ht="12.75">
      <c r="A36" s="47" t="s">
        <v>10</v>
      </c>
      <c r="B36" s="48">
        <v>25</v>
      </c>
      <c r="C36" s="48">
        <v>18</v>
      </c>
      <c r="D36" s="48">
        <v>17</v>
      </c>
      <c r="E36" s="48">
        <v>14</v>
      </c>
      <c r="F36" s="48">
        <f t="shared" si="6"/>
        <v>74</v>
      </c>
      <c r="G36" s="47"/>
      <c r="H36" s="9">
        <f t="shared" si="7"/>
        <v>0.9897070467141725</v>
      </c>
      <c r="I36" s="9">
        <f t="shared" si="8"/>
        <v>0.6620080912100037</v>
      </c>
      <c r="J36" s="9">
        <f t="shared" si="9"/>
        <v>0.576271186440678</v>
      </c>
      <c r="K36" s="9">
        <f t="shared" si="10"/>
        <v>0.5658852061438965</v>
      </c>
      <c r="L36" s="9">
        <f t="shared" si="11"/>
        <v>0.6935982753772613</v>
      </c>
    </row>
    <row r="37" spans="1:12" ht="12.75">
      <c r="A37" s="47" t="s">
        <v>12</v>
      </c>
      <c r="B37" s="48">
        <v>12</v>
      </c>
      <c r="C37" s="48">
        <v>20</v>
      </c>
      <c r="D37" s="48">
        <v>21</v>
      </c>
      <c r="E37" s="48">
        <v>5</v>
      </c>
      <c r="F37" s="48">
        <f t="shared" si="6"/>
        <v>58</v>
      </c>
      <c r="G37" s="47"/>
      <c r="H37" s="9">
        <f t="shared" si="7"/>
        <v>0.4750593824228029</v>
      </c>
      <c r="I37" s="9">
        <f t="shared" si="8"/>
        <v>0.735564545788893</v>
      </c>
      <c r="J37" s="9">
        <f t="shared" si="9"/>
        <v>0.711864406779661</v>
      </c>
      <c r="K37" s="9">
        <f t="shared" si="10"/>
        <v>0.20210185933710592</v>
      </c>
      <c r="L37" s="9">
        <f t="shared" si="11"/>
        <v>0.5436310807010967</v>
      </c>
    </row>
    <row r="38" spans="1:12" ht="12.75">
      <c r="A38" s="38" t="s">
        <v>20</v>
      </c>
      <c r="B38" s="42">
        <f>SUM(B23:B37)</f>
        <v>2526</v>
      </c>
      <c r="C38" s="42">
        <f>SUM(C23:C37)</f>
        <v>2719</v>
      </c>
      <c r="D38" s="42">
        <f>SUM(D23:D37)</f>
        <v>2950</v>
      </c>
      <c r="E38" s="42">
        <f>SUM(E23:E37)</f>
        <v>2474</v>
      </c>
      <c r="F38" s="42">
        <f>SUM(F23:F37)</f>
        <v>10669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11</v>
      </c>
      <c r="B40" s="48">
        <v>11256</v>
      </c>
      <c r="C40" s="48">
        <v>11496</v>
      </c>
      <c r="D40" s="48">
        <v>11813</v>
      </c>
      <c r="E40" s="48">
        <v>9827</v>
      </c>
      <c r="F40" s="48">
        <f aca="true" t="shared" si="12" ref="F40:F54">SUM(B40:E40)</f>
        <v>44392</v>
      </c>
      <c r="G40" s="47"/>
      <c r="H40" s="9">
        <f aca="true" t="shared" si="13" ref="H40:H55">IF(B40&gt;0,B40/B$55*100,"-")</f>
        <v>45.940982000734664</v>
      </c>
      <c r="I40" s="9">
        <f aca="true" t="shared" si="14" ref="I40:I55">IF(C40&gt;0,C40/C$55*100,"-")</f>
        <v>44.50811103798056</v>
      </c>
      <c r="J40" s="9">
        <f aca="true" t="shared" si="15" ref="J40:J55">IF(D40&gt;0,D40/D$55*100,"-")</f>
        <v>46.27830447386978</v>
      </c>
      <c r="K40" s="9">
        <f aca="true" t="shared" si="16" ref="K40:K55">IF(E40&gt;0,E40/E$55*100,"-")</f>
        <v>41.28124343625289</v>
      </c>
      <c r="L40" s="9">
        <f aca="true" t="shared" si="17" ref="L40:L55">IF(F40&gt;0,F40/F$55*100,"-")</f>
        <v>44.54300077261918</v>
      </c>
    </row>
    <row r="41" spans="1:12" ht="12.75">
      <c r="A41" s="47" t="s">
        <v>0</v>
      </c>
      <c r="B41" s="48">
        <v>2369</v>
      </c>
      <c r="C41" s="48">
        <v>2370</v>
      </c>
      <c r="D41" s="48">
        <v>2395</v>
      </c>
      <c r="E41" s="48">
        <v>2555</v>
      </c>
      <c r="F41" s="48">
        <f t="shared" si="12"/>
        <v>9689</v>
      </c>
      <c r="G41" s="47"/>
      <c r="H41" s="9">
        <f t="shared" si="13"/>
        <v>9.668993102322354</v>
      </c>
      <c r="I41" s="9">
        <f t="shared" si="14"/>
        <v>9.175732703550272</v>
      </c>
      <c r="J41" s="9">
        <f t="shared" si="15"/>
        <v>9.382590300086187</v>
      </c>
      <c r="K41" s="9">
        <f t="shared" si="16"/>
        <v>10.733039277462717</v>
      </c>
      <c r="L41" s="9">
        <f t="shared" si="17"/>
        <v>9.721957435707047</v>
      </c>
    </row>
    <row r="42" spans="1:12" ht="12.75">
      <c r="A42" s="47" t="s">
        <v>9</v>
      </c>
      <c r="B42" s="48">
        <v>2044</v>
      </c>
      <c r="C42" s="48">
        <v>2334</v>
      </c>
      <c r="D42" s="48">
        <v>2297</v>
      </c>
      <c r="E42" s="48">
        <v>2190</v>
      </c>
      <c r="F42" s="48">
        <f t="shared" si="12"/>
        <v>8865</v>
      </c>
      <c r="G42" s="47"/>
      <c r="H42" s="9">
        <f t="shared" si="13"/>
        <v>8.342516631974204</v>
      </c>
      <c r="I42" s="9">
        <f t="shared" si="14"/>
        <v>9.036354485268497</v>
      </c>
      <c r="J42" s="9">
        <f t="shared" si="15"/>
        <v>8.99866802475907</v>
      </c>
      <c r="K42" s="9">
        <f t="shared" si="16"/>
        <v>9.1997479521109</v>
      </c>
      <c r="L42" s="9">
        <f t="shared" si="17"/>
        <v>8.895154574005879</v>
      </c>
    </row>
    <row r="43" spans="1:12" ht="12.75">
      <c r="A43" s="47" t="s">
        <v>6</v>
      </c>
      <c r="B43" s="48">
        <v>1386</v>
      </c>
      <c r="C43" s="48">
        <v>1619</v>
      </c>
      <c r="D43" s="48">
        <v>1847</v>
      </c>
      <c r="E43" s="48">
        <v>1822</v>
      </c>
      <c r="F43" s="48">
        <f t="shared" si="12"/>
        <v>6674</v>
      </c>
      <c r="G43" s="47"/>
      <c r="H43" s="9">
        <f t="shared" si="13"/>
        <v>5.65691196277703</v>
      </c>
      <c r="I43" s="9">
        <f t="shared" si="14"/>
        <v>6.26814820550544</v>
      </c>
      <c r="J43" s="9">
        <f t="shared" si="15"/>
        <v>7.235759617644755</v>
      </c>
      <c r="K43" s="9">
        <f t="shared" si="16"/>
        <v>7.653854232304138</v>
      </c>
      <c r="L43" s="9">
        <f t="shared" si="17"/>
        <v>6.696701819166977</v>
      </c>
    </row>
    <row r="44" spans="1:12" ht="12.75">
      <c r="A44" s="47" t="s">
        <v>14</v>
      </c>
      <c r="B44" s="48">
        <v>1133</v>
      </c>
      <c r="C44" s="48">
        <v>1289</v>
      </c>
      <c r="D44" s="48">
        <v>1166</v>
      </c>
      <c r="E44" s="48">
        <v>1209</v>
      </c>
      <c r="F44" s="48">
        <f t="shared" si="12"/>
        <v>4797</v>
      </c>
      <c r="G44" s="47"/>
      <c r="H44" s="9">
        <f t="shared" si="13"/>
        <v>4.624301048936778</v>
      </c>
      <c r="I44" s="9">
        <f t="shared" si="14"/>
        <v>4.99051453792249</v>
      </c>
      <c r="J44" s="9">
        <f t="shared" si="15"/>
        <v>4.567891561545092</v>
      </c>
      <c r="K44" s="9">
        <f t="shared" si="16"/>
        <v>5.0787649653434155</v>
      </c>
      <c r="L44" s="9">
        <f t="shared" si="17"/>
        <v>4.813317145121963</v>
      </c>
    </row>
    <row r="45" spans="1:12" ht="12.75">
      <c r="A45" s="47" t="s">
        <v>2</v>
      </c>
      <c r="B45" s="48">
        <v>1171</v>
      </c>
      <c r="C45" s="48">
        <v>1296</v>
      </c>
      <c r="D45" s="48">
        <v>972</v>
      </c>
      <c r="E45" s="48">
        <v>1078</v>
      </c>
      <c r="F45" s="48">
        <f t="shared" si="12"/>
        <v>4517</v>
      </c>
      <c r="G45" s="47"/>
      <c r="H45" s="9">
        <f t="shared" si="13"/>
        <v>4.779396759315946</v>
      </c>
      <c r="I45" s="9">
        <f t="shared" si="14"/>
        <v>5.017615858143946</v>
      </c>
      <c r="J45" s="9">
        <f t="shared" si="15"/>
        <v>3.8078821593669203</v>
      </c>
      <c r="K45" s="9">
        <f t="shared" si="16"/>
        <v>4.528460407477421</v>
      </c>
      <c r="L45" s="9">
        <f t="shared" si="17"/>
        <v>4.532364716388558</v>
      </c>
    </row>
    <row r="46" spans="1:12" ht="12.75">
      <c r="A46" s="47" t="s">
        <v>13</v>
      </c>
      <c r="B46" s="48">
        <v>994</v>
      </c>
      <c r="C46" s="48">
        <v>1075</v>
      </c>
      <c r="D46" s="48">
        <v>1105</v>
      </c>
      <c r="E46" s="48">
        <v>1193</v>
      </c>
      <c r="F46" s="48">
        <f t="shared" si="12"/>
        <v>4367</v>
      </c>
      <c r="G46" s="47"/>
      <c r="H46" s="9">
        <f t="shared" si="13"/>
        <v>4.056977266234031</v>
      </c>
      <c r="I46" s="9">
        <f t="shared" si="14"/>
        <v>4.16198846258082</v>
      </c>
      <c r="J46" s="9">
        <f t="shared" si="15"/>
        <v>4.328919533025151</v>
      </c>
      <c r="K46" s="9">
        <f t="shared" si="16"/>
        <v>5.0115521949170345</v>
      </c>
      <c r="L46" s="9">
        <f t="shared" si="17"/>
        <v>4.381854486709947</v>
      </c>
    </row>
    <row r="47" spans="1:12" ht="12.75">
      <c r="A47" s="47" t="s">
        <v>4</v>
      </c>
      <c r="B47" s="48">
        <v>902</v>
      </c>
      <c r="C47" s="48">
        <v>1055</v>
      </c>
      <c r="D47" s="48">
        <v>1050</v>
      </c>
      <c r="E47" s="48">
        <v>934</v>
      </c>
      <c r="F47" s="48">
        <f t="shared" si="12"/>
        <v>3941</v>
      </c>
      <c r="G47" s="47"/>
      <c r="H47" s="9">
        <f t="shared" si="13"/>
        <v>3.6814823884739396</v>
      </c>
      <c r="I47" s="9">
        <f t="shared" si="14"/>
        <v>4.084556119090944</v>
      </c>
      <c r="J47" s="9">
        <f t="shared" si="15"/>
        <v>4.113452949933402</v>
      </c>
      <c r="K47" s="9">
        <f t="shared" si="16"/>
        <v>3.9235454736399915</v>
      </c>
      <c r="L47" s="9">
        <f t="shared" si="17"/>
        <v>3.954405434422693</v>
      </c>
    </row>
    <row r="48" spans="1:12" ht="12.75">
      <c r="A48" s="47" t="s">
        <v>7</v>
      </c>
      <c r="B48" s="48">
        <v>864</v>
      </c>
      <c r="C48" s="48">
        <v>893</v>
      </c>
      <c r="D48" s="48">
        <v>727</v>
      </c>
      <c r="E48" s="48">
        <v>682</v>
      </c>
      <c r="F48" s="48">
        <f t="shared" si="12"/>
        <v>3166</v>
      </c>
      <c r="G48" s="47"/>
      <c r="H48" s="9">
        <f t="shared" si="13"/>
        <v>3.5263866780947715</v>
      </c>
      <c r="I48" s="9">
        <f t="shared" si="14"/>
        <v>3.457354136822951</v>
      </c>
      <c r="J48" s="9">
        <f t="shared" si="15"/>
        <v>2.8480764710491266</v>
      </c>
      <c r="K48" s="9">
        <f t="shared" si="16"/>
        <v>2.8649443394244907</v>
      </c>
      <c r="L48" s="9">
        <f t="shared" si="17"/>
        <v>3.1767692477498723</v>
      </c>
    </row>
    <row r="49" spans="1:12" ht="12.75">
      <c r="A49" s="47" t="s">
        <v>1</v>
      </c>
      <c r="B49" s="48">
        <v>863</v>
      </c>
      <c r="C49" s="48">
        <v>928</v>
      </c>
      <c r="D49" s="48">
        <v>500</v>
      </c>
      <c r="E49" s="48">
        <v>634</v>
      </c>
      <c r="F49" s="48">
        <f t="shared" si="12"/>
        <v>2925</v>
      </c>
      <c r="G49" s="47"/>
      <c r="H49" s="9">
        <f t="shared" si="13"/>
        <v>3.522305212032162</v>
      </c>
      <c r="I49" s="9">
        <f t="shared" si="14"/>
        <v>3.5928607379302333</v>
      </c>
      <c r="J49" s="9">
        <f t="shared" si="15"/>
        <v>1.9587871190159054</v>
      </c>
      <c r="K49" s="9">
        <f t="shared" si="16"/>
        <v>2.6633060281453473</v>
      </c>
      <c r="L49" s="9">
        <f t="shared" si="17"/>
        <v>2.9349494787329045</v>
      </c>
    </row>
    <row r="50" spans="1:12" ht="12.75">
      <c r="A50" s="47" t="s">
        <v>8</v>
      </c>
      <c r="B50" s="48">
        <v>531</v>
      </c>
      <c r="C50" s="48">
        <v>538</v>
      </c>
      <c r="D50" s="48">
        <v>591</v>
      </c>
      <c r="E50" s="48">
        <v>574</v>
      </c>
      <c r="F50" s="48">
        <f t="shared" si="12"/>
        <v>2234</v>
      </c>
      <c r="G50" s="47"/>
      <c r="H50" s="9">
        <f t="shared" si="13"/>
        <v>2.167258479245745</v>
      </c>
      <c r="I50" s="9">
        <f t="shared" si="14"/>
        <v>2.082930039877657</v>
      </c>
      <c r="J50" s="9">
        <f t="shared" si="15"/>
        <v>2.3152863746768</v>
      </c>
      <c r="K50" s="9">
        <f t="shared" si="16"/>
        <v>2.411258139046419</v>
      </c>
      <c r="L50" s="9">
        <f t="shared" si="17"/>
        <v>2.2415990206801055</v>
      </c>
    </row>
    <row r="51" spans="1:12" ht="12.75">
      <c r="A51" s="47" t="s">
        <v>5</v>
      </c>
      <c r="B51" s="48">
        <v>361</v>
      </c>
      <c r="C51" s="48">
        <v>322</v>
      </c>
      <c r="D51" s="48">
        <v>412</v>
      </c>
      <c r="E51" s="48">
        <v>383</v>
      </c>
      <c r="F51" s="48">
        <f t="shared" si="12"/>
        <v>1478</v>
      </c>
      <c r="G51" s="47"/>
      <c r="H51" s="9">
        <f t="shared" si="13"/>
        <v>1.473409248602098</v>
      </c>
      <c r="I51" s="9">
        <f t="shared" si="14"/>
        <v>1.2466607301869992</v>
      </c>
      <c r="J51" s="9">
        <f t="shared" si="15"/>
        <v>1.614040586069106</v>
      </c>
      <c r="K51" s="9">
        <f t="shared" si="16"/>
        <v>1.6089056920814957</v>
      </c>
      <c r="L51" s="9">
        <f t="shared" si="17"/>
        <v>1.4830274630999087</v>
      </c>
    </row>
    <row r="52" spans="1:12" ht="12.75">
      <c r="A52" s="47" t="s">
        <v>3</v>
      </c>
      <c r="B52" s="48">
        <v>286</v>
      </c>
      <c r="C52" s="48">
        <v>273</v>
      </c>
      <c r="D52" s="48">
        <v>289</v>
      </c>
      <c r="E52" s="48">
        <v>338</v>
      </c>
      <c r="F52" s="48">
        <f t="shared" si="12"/>
        <v>1186</v>
      </c>
      <c r="G52" s="47"/>
      <c r="H52" s="9">
        <f t="shared" si="13"/>
        <v>1.1672992939063713</v>
      </c>
      <c r="I52" s="9">
        <f t="shared" si="14"/>
        <v>1.0569514886368037</v>
      </c>
      <c r="J52" s="9">
        <f t="shared" si="15"/>
        <v>1.1321789547911933</v>
      </c>
      <c r="K52" s="9">
        <f t="shared" si="16"/>
        <v>1.4198697752572988</v>
      </c>
      <c r="L52" s="9">
        <f t="shared" si="17"/>
        <v>1.1900342159922135</v>
      </c>
    </row>
    <row r="53" spans="1:12" ht="12.75">
      <c r="A53" s="47" t="s">
        <v>10</v>
      </c>
      <c r="B53" s="48">
        <v>175</v>
      </c>
      <c r="C53" s="48">
        <v>168</v>
      </c>
      <c r="D53" s="48">
        <v>182</v>
      </c>
      <c r="E53" s="48">
        <v>201</v>
      </c>
      <c r="F53" s="48">
        <f t="shared" si="12"/>
        <v>726</v>
      </c>
      <c r="G53" s="47"/>
      <c r="H53" s="9">
        <f t="shared" si="13"/>
        <v>0.7142565609566957</v>
      </c>
      <c r="I53" s="9">
        <f t="shared" si="14"/>
        <v>0.6504316853149561</v>
      </c>
      <c r="J53" s="9">
        <f t="shared" si="15"/>
        <v>0.7129985113217895</v>
      </c>
      <c r="K53" s="9">
        <f t="shared" si="16"/>
        <v>0.8443604284814116</v>
      </c>
      <c r="L53" s="9">
        <f t="shared" si="17"/>
        <v>0.7284695116444748</v>
      </c>
    </row>
    <row r="54" spans="1:12" ht="12.75">
      <c r="A54" s="47" t="s">
        <v>12</v>
      </c>
      <c r="B54" s="48">
        <v>166</v>
      </c>
      <c r="C54" s="48">
        <v>173</v>
      </c>
      <c r="D54" s="48">
        <v>180</v>
      </c>
      <c r="E54" s="48">
        <v>185</v>
      </c>
      <c r="F54" s="48">
        <f t="shared" si="12"/>
        <v>704</v>
      </c>
      <c r="G54" s="47"/>
      <c r="H54" s="9">
        <f t="shared" si="13"/>
        <v>0.6775233663932084</v>
      </c>
      <c r="I54" s="9">
        <f t="shared" si="14"/>
        <v>0.669789771187425</v>
      </c>
      <c r="J54" s="9">
        <f t="shared" si="15"/>
        <v>0.7051633628457259</v>
      </c>
      <c r="K54" s="9">
        <f t="shared" si="16"/>
        <v>0.7771476580550304</v>
      </c>
      <c r="L54" s="9">
        <f t="shared" si="17"/>
        <v>0.7063946779582785</v>
      </c>
    </row>
    <row r="55" spans="1:12" ht="12.75">
      <c r="A55" s="38" t="s">
        <v>20</v>
      </c>
      <c r="B55" s="42">
        <f>SUM(B40:B54)</f>
        <v>24501</v>
      </c>
      <c r="C55" s="42">
        <f>SUM(C40:C54)</f>
        <v>25829</v>
      </c>
      <c r="D55" s="42">
        <f>SUM(D40:D54)</f>
        <v>25526</v>
      </c>
      <c r="E55" s="42">
        <f>SUM(E40:E54)</f>
        <v>23805</v>
      </c>
      <c r="F55" s="42">
        <f>SUM(F40:F54)</f>
        <v>99661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38.8515625" style="0" customWidth="1"/>
  </cols>
  <sheetData>
    <row r="1" ht="15">
      <c r="A1" s="10" t="s">
        <v>127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9</v>
      </c>
      <c r="B6" s="48">
        <v>184</v>
      </c>
      <c r="C6" s="48">
        <v>182</v>
      </c>
      <c r="D6" s="48">
        <v>199</v>
      </c>
      <c r="E6" s="48">
        <v>160</v>
      </c>
      <c r="F6" s="48">
        <f aca="true" t="shared" si="0" ref="F6:F20">SUM(B6:E6)</f>
        <v>725</v>
      </c>
      <c r="G6" s="47"/>
      <c r="H6" s="9">
        <f aca="true" t="shared" si="1" ref="H6:H21">IF(B6&gt;0,B6/B$21*100,"-")</f>
        <v>26.062322946175637</v>
      </c>
      <c r="I6" s="9">
        <f aca="true" t="shared" si="2" ref="I6:I21">IF(C6&gt;0,C6/C$21*100,"-")</f>
        <v>23.51421188630491</v>
      </c>
      <c r="J6" s="9">
        <f aca="true" t="shared" si="3" ref="J6:J21">IF(D6&gt;0,D6/D$21*100,"-")</f>
        <v>21.86813186813187</v>
      </c>
      <c r="K6" s="9">
        <f aca="true" t="shared" si="4" ref="K6:K21">IF(E6&gt;0,E6/E$21*100,"-")</f>
        <v>15.579357351509252</v>
      </c>
      <c r="L6" s="9">
        <f aca="true" t="shared" si="5" ref="L6:L21">IF(F6&gt;0,F6/F$21*100,"-")</f>
        <v>21.217442200760903</v>
      </c>
    </row>
    <row r="7" spans="1:12" ht="12.75">
      <c r="A7" s="47" t="s">
        <v>4</v>
      </c>
      <c r="B7" s="48">
        <v>81</v>
      </c>
      <c r="C7" s="48">
        <v>81</v>
      </c>
      <c r="D7" s="48">
        <v>125</v>
      </c>
      <c r="E7" s="48">
        <v>232</v>
      </c>
      <c r="F7" s="48">
        <f t="shared" si="0"/>
        <v>519</v>
      </c>
      <c r="G7" s="47"/>
      <c r="H7" s="9">
        <f t="shared" si="1"/>
        <v>11.473087818696884</v>
      </c>
      <c r="I7" s="9">
        <f t="shared" si="2"/>
        <v>10.465116279069768</v>
      </c>
      <c r="J7" s="9">
        <f t="shared" si="3"/>
        <v>13.736263736263737</v>
      </c>
      <c r="K7" s="9">
        <f t="shared" si="4"/>
        <v>22.59006815968841</v>
      </c>
      <c r="L7" s="9">
        <f t="shared" si="5"/>
        <v>15.188762071992976</v>
      </c>
    </row>
    <row r="8" spans="1:12" ht="12.75">
      <c r="A8" s="47" t="s">
        <v>2</v>
      </c>
      <c r="B8" s="48">
        <v>94</v>
      </c>
      <c r="C8" s="48">
        <v>82</v>
      </c>
      <c r="D8" s="48">
        <v>121</v>
      </c>
      <c r="E8" s="48">
        <v>95</v>
      </c>
      <c r="F8" s="48">
        <f t="shared" si="0"/>
        <v>392</v>
      </c>
      <c r="G8" s="47"/>
      <c r="H8" s="9">
        <f t="shared" si="1"/>
        <v>13.314447592067987</v>
      </c>
      <c r="I8" s="9">
        <f t="shared" si="2"/>
        <v>10.594315245478036</v>
      </c>
      <c r="J8" s="9">
        <f t="shared" si="3"/>
        <v>13.296703296703297</v>
      </c>
      <c r="K8" s="9">
        <f t="shared" si="4"/>
        <v>9.250243427458617</v>
      </c>
      <c r="L8" s="9">
        <f t="shared" si="5"/>
        <v>11.472051507170033</v>
      </c>
    </row>
    <row r="9" spans="1:12" ht="12.75">
      <c r="A9" s="47" t="s">
        <v>0</v>
      </c>
      <c r="B9" s="48">
        <v>74</v>
      </c>
      <c r="C9" s="48">
        <v>86</v>
      </c>
      <c r="D9" s="48">
        <v>81</v>
      </c>
      <c r="E9" s="48">
        <v>114</v>
      </c>
      <c r="F9" s="48">
        <f t="shared" si="0"/>
        <v>355</v>
      </c>
      <c r="G9" s="47"/>
      <c r="H9" s="9">
        <f t="shared" si="1"/>
        <v>10.48158640226629</v>
      </c>
      <c r="I9" s="9">
        <f t="shared" si="2"/>
        <v>11.11111111111111</v>
      </c>
      <c r="J9" s="9">
        <f t="shared" si="3"/>
        <v>8.901098901098901</v>
      </c>
      <c r="K9" s="9">
        <f t="shared" si="4"/>
        <v>11.100292112950342</v>
      </c>
      <c r="L9" s="9">
        <f t="shared" si="5"/>
        <v>10.389230318993269</v>
      </c>
    </row>
    <row r="10" spans="1:12" ht="12.75">
      <c r="A10" s="47" t="s">
        <v>1</v>
      </c>
      <c r="B10" s="48">
        <v>45</v>
      </c>
      <c r="C10" s="48">
        <v>83</v>
      </c>
      <c r="D10" s="48">
        <v>112</v>
      </c>
      <c r="E10" s="48">
        <v>106</v>
      </c>
      <c r="F10" s="48">
        <f t="shared" si="0"/>
        <v>346</v>
      </c>
      <c r="G10" s="47"/>
      <c r="H10" s="9">
        <f t="shared" si="1"/>
        <v>6.373937677053824</v>
      </c>
      <c r="I10" s="9">
        <f t="shared" si="2"/>
        <v>10.723514211886306</v>
      </c>
      <c r="J10" s="9">
        <f t="shared" si="3"/>
        <v>12.307692307692308</v>
      </c>
      <c r="K10" s="9">
        <f t="shared" si="4"/>
        <v>10.321324245374878</v>
      </c>
      <c r="L10" s="9">
        <f t="shared" si="5"/>
        <v>10.125841381328652</v>
      </c>
    </row>
    <row r="11" spans="1:12" ht="12.75">
      <c r="A11" s="47" t="s">
        <v>13</v>
      </c>
      <c r="B11" s="48">
        <v>41</v>
      </c>
      <c r="C11" s="48">
        <v>70</v>
      </c>
      <c r="D11" s="48">
        <v>61</v>
      </c>
      <c r="E11" s="48">
        <v>68</v>
      </c>
      <c r="F11" s="48">
        <f t="shared" si="0"/>
        <v>240</v>
      </c>
      <c r="G11" s="47"/>
      <c r="H11" s="9">
        <f t="shared" si="1"/>
        <v>5.807365439093484</v>
      </c>
      <c r="I11" s="9">
        <f t="shared" si="2"/>
        <v>9.043927648578812</v>
      </c>
      <c r="J11" s="9">
        <f t="shared" si="3"/>
        <v>6.7032967032967035</v>
      </c>
      <c r="K11" s="9">
        <f t="shared" si="4"/>
        <v>6.621226874391431</v>
      </c>
      <c r="L11" s="9">
        <f t="shared" si="5"/>
        <v>7.023705004389816</v>
      </c>
    </row>
    <row r="12" spans="1:12" ht="12.75">
      <c r="A12" s="47" t="s">
        <v>14</v>
      </c>
      <c r="B12" s="48">
        <v>42</v>
      </c>
      <c r="C12" s="48">
        <v>78</v>
      </c>
      <c r="D12" s="48">
        <v>56</v>
      </c>
      <c r="E12" s="48">
        <v>63</v>
      </c>
      <c r="F12" s="48">
        <f t="shared" si="0"/>
        <v>239</v>
      </c>
      <c r="G12" s="47"/>
      <c r="H12" s="9">
        <f t="shared" si="1"/>
        <v>5.94900849858357</v>
      </c>
      <c r="I12" s="9">
        <f t="shared" si="2"/>
        <v>10.077519379844961</v>
      </c>
      <c r="J12" s="9">
        <f t="shared" si="3"/>
        <v>6.153846153846154</v>
      </c>
      <c r="K12" s="9">
        <f t="shared" si="4"/>
        <v>6.134371957156767</v>
      </c>
      <c r="L12" s="9">
        <f t="shared" si="5"/>
        <v>6.994439566871524</v>
      </c>
    </row>
    <row r="13" spans="1:12" ht="12.75">
      <c r="A13" s="47" t="s">
        <v>11</v>
      </c>
      <c r="B13" s="48">
        <v>52</v>
      </c>
      <c r="C13" s="48">
        <v>30</v>
      </c>
      <c r="D13" s="48">
        <v>64</v>
      </c>
      <c r="E13" s="48">
        <v>32</v>
      </c>
      <c r="F13" s="48">
        <f t="shared" si="0"/>
        <v>178</v>
      </c>
      <c r="G13" s="47"/>
      <c r="H13" s="9">
        <f t="shared" si="1"/>
        <v>7.365439093484419</v>
      </c>
      <c r="I13" s="9">
        <f t="shared" si="2"/>
        <v>3.875968992248062</v>
      </c>
      <c r="J13" s="9">
        <f t="shared" si="3"/>
        <v>7.032967032967033</v>
      </c>
      <c r="K13" s="9">
        <f t="shared" si="4"/>
        <v>3.11587147030185</v>
      </c>
      <c r="L13" s="9">
        <f t="shared" si="5"/>
        <v>5.2092478782557805</v>
      </c>
    </row>
    <row r="14" spans="1:12" ht="12.75">
      <c r="A14" s="47" t="s">
        <v>6</v>
      </c>
      <c r="B14" s="48">
        <v>24</v>
      </c>
      <c r="C14" s="48">
        <v>21</v>
      </c>
      <c r="D14" s="48">
        <v>39</v>
      </c>
      <c r="E14" s="48">
        <v>79</v>
      </c>
      <c r="F14" s="48">
        <f t="shared" si="0"/>
        <v>163</v>
      </c>
      <c r="G14" s="47"/>
      <c r="H14" s="9">
        <f t="shared" si="1"/>
        <v>3.39943342776204</v>
      </c>
      <c r="I14" s="9">
        <f t="shared" si="2"/>
        <v>2.7131782945736433</v>
      </c>
      <c r="J14" s="9">
        <f t="shared" si="3"/>
        <v>4.285714285714286</v>
      </c>
      <c r="K14" s="9">
        <f t="shared" si="4"/>
        <v>7.6923076923076925</v>
      </c>
      <c r="L14" s="9">
        <f t="shared" si="5"/>
        <v>4.770266315481416</v>
      </c>
    </row>
    <row r="15" spans="1:12" ht="12.75">
      <c r="A15" s="47" t="s">
        <v>7</v>
      </c>
      <c r="B15" s="48">
        <v>42</v>
      </c>
      <c r="C15" s="48">
        <v>22</v>
      </c>
      <c r="D15" s="48">
        <v>23</v>
      </c>
      <c r="E15" s="48">
        <v>39</v>
      </c>
      <c r="F15" s="48">
        <f t="shared" si="0"/>
        <v>126</v>
      </c>
      <c r="G15" s="47"/>
      <c r="H15" s="9">
        <f t="shared" si="1"/>
        <v>5.94900849858357</v>
      </c>
      <c r="I15" s="9">
        <f t="shared" si="2"/>
        <v>2.842377260981912</v>
      </c>
      <c r="J15" s="9">
        <f t="shared" si="3"/>
        <v>2.5274725274725274</v>
      </c>
      <c r="K15" s="9">
        <f t="shared" si="4"/>
        <v>3.79746835443038</v>
      </c>
      <c r="L15" s="9">
        <f t="shared" si="5"/>
        <v>3.6874451273046533</v>
      </c>
    </row>
    <row r="16" spans="1:12" ht="12.75">
      <c r="A16" s="47" t="s">
        <v>8</v>
      </c>
      <c r="B16" s="48">
        <v>10</v>
      </c>
      <c r="C16" s="48">
        <v>11</v>
      </c>
      <c r="D16" s="48">
        <v>13</v>
      </c>
      <c r="E16" s="48">
        <v>15</v>
      </c>
      <c r="F16" s="48">
        <f t="shared" si="0"/>
        <v>49</v>
      </c>
      <c r="G16" s="47"/>
      <c r="H16" s="9">
        <f t="shared" si="1"/>
        <v>1.41643059490085</v>
      </c>
      <c r="I16" s="9">
        <f t="shared" si="2"/>
        <v>1.421188630490956</v>
      </c>
      <c r="J16" s="9">
        <f t="shared" si="3"/>
        <v>1.4285714285714286</v>
      </c>
      <c r="K16" s="9">
        <f t="shared" si="4"/>
        <v>1.4605647517039921</v>
      </c>
      <c r="L16" s="9">
        <f t="shared" si="5"/>
        <v>1.434006438396254</v>
      </c>
    </row>
    <row r="17" spans="1:12" ht="12.75">
      <c r="A17" s="47" t="s">
        <v>12</v>
      </c>
      <c r="B17" s="48">
        <v>8</v>
      </c>
      <c r="C17" s="48">
        <v>5</v>
      </c>
      <c r="D17" s="48">
        <v>7</v>
      </c>
      <c r="E17" s="48">
        <v>13</v>
      </c>
      <c r="F17" s="48">
        <f t="shared" si="0"/>
        <v>33</v>
      </c>
      <c r="G17" s="47"/>
      <c r="H17" s="9">
        <f t="shared" si="1"/>
        <v>1.13314447592068</v>
      </c>
      <c r="I17" s="9">
        <f t="shared" si="2"/>
        <v>0.6459948320413437</v>
      </c>
      <c r="J17" s="9">
        <f t="shared" si="3"/>
        <v>0.7692307692307693</v>
      </c>
      <c r="K17" s="9">
        <f t="shared" si="4"/>
        <v>1.2658227848101267</v>
      </c>
      <c r="L17" s="9">
        <f t="shared" si="5"/>
        <v>0.9657594381035997</v>
      </c>
    </row>
    <row r="18" spans="1:12" ht="12.75">
      <c r="A18" s="47" t="s">
        <v>5</v>
      </c>
      <c r="B18" s="48">
        <v>3</v>
      </c>
      <c r="C18" s="48">
        <v>11</v>
      </c>
      <c r="D18" s="48">
        <v>4</v>
      </c>
      <c r="E18" s="48">
        <v>5</v>
      </c>
      <c r="F18" s="48">
        <f t="shared" si="0"/>
        <v>23</v>
      </c>
      <c r="G18" s="47"/>
      <c r="H18" s="9">
        <f t="shared" si="1"/>
        <v>0.424929178470255</v>
      </c>
      <c r="I18" s="9">
        <f t="shared" si="2"/>
        <v>1.421188630490956</v>
      </c>
      <c r="J18" s="9">
        <f t="shared" si="3"/>
        <v>0.43956043956043955</v>
      </c>
      <c r="K18" s="9">
        <f t="shared" si="4"/>
        <v>0.4868549172346641</v>
      </c>
      <c r="L18" s="9">
        <f t="shared" si="5"/>
        <v>0.6731050629206907</v>
      </c>
    </row>
    <row r="19" spans="1:12" ht="12.75">
      <c r="A19" s="47" t="s">
        <v>3</v>
      </c>
      <c r="B19" s="48">
        <v>6</v>
      </c>
      <c r="C19" s="48">
        <v>5</v>
      </c>
      <c r="D19" s="48">
        <v>3</v>
      </c>
      <c r="E19" s="48">
        <v>3</v>
      </c>
      <c r="F19" s="48">
        <f t="shared" si="0"/>
        <v>17</v>
      </c>
      <c r="G19" s="47"/>
      <c r="H19" s="9">
        <f t="shared" si="1"/>
        <v>0.84985835694051</v>
      </c>
      <c r="I19" s="9">
        <f t="shared" si="2"/>
        <v>0.6459948320413437</v>
      </c>
      <c r="J19" s="9">
        <f t="shared" si="3"/>
        <v>0.32967032967032966</v>
      </c>
      <c r="K19" s="9">
        <f t="shared" si="4"/>
        <v>0.2921129503407984</v>
      </c>
      <c r="L19" s="9">
        <f t="shared" si="5"/>
        <v>0.4975124378109453</v>
      </c>
    </row>
    <row r="20" spans="1:12" ht="12.75">
      <c r="A20" s="47" t="s">
        <v>10</v>
      </c>
      <c r="B20" s="48">
        <v>0</v>
      </c>
      <c r="C20" s="48">
        <v>7</v>
      </c>
      <c r="D20" s="48">
        <v>2</v>
      </c>
      <c r="E20" s="48">
        <v>3</v>
      </c>
      <c r="F20" s="48">
        <f t="shared" si="0"/>
        <v>12</v>
      </c>
      <c r="G20" s="47"/>
      <c r="H20" s="9" t="str">
        <f t="shared" si="1"/>
        <v>-</v>
      </c>
      <c r="I20" s="9">
        <f t="shared" si="2"/>
        <v>0.9043927648578811</v>
      </c>
      <c r="J20" s="9">
        <f t="shared" si="3"/>
        <v>0.21978021978021978</v>
      </c>
      <c r="K20" s="9">
        <f t="shared" si="4"/>
        <v>0.2921129503407984</v>
      </c>
      <c r="L20" s="9">
        <f t="shared" si="5"/>
        <v>0.35118525021949076</v>
      </c>
    </row>
    <row r="21" spans="1:12" ht="12.75">
      <c r="A21" s="38" t="s">
        <v>20</v>
      </c>
      <c r="B21" s="42">
        <f>SUM(B6:B20)</f>
        <v>706</v>
      </c>
      <c r="C21" s="42">
        <f>SUM(C6:C20)</f>
        <v>774</v>
      </c>
      <c r="D21" s="42">
        <f>SUM(D6:D20)</f>
        <v>910</v>
      </c>
      <c r="E21" s="42">
        <f>SUM(E6:E20)</f>
        <v>1027</v>
      </c>
      <c r="F21" s="42">
        <f>SUM(F6:F20)</f>
        <v>3417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9</v>
      </c>
      <c r="B23" s="48">
        <v>51</v>
      </c>
      <c r="C23" s="48">
        <v>73</v>
      </c>
      <c r="D23" s="48">
        <v>56</v>
      </c>
      <c r="E23" s="48">
        <v>40</v>
      </c>
      <c r="F23" s="48">
        <f aca="true" t="shared" si="6" ref="F23:F37">SUM(B23:E23)</f>
        <v>220</v>
      </c>
      <c r="G23" s="47"/>
      <c r="H23" s="9">
        <f aca="true" t="shared" si="7" ref="H23:H38">IF(B23&gt;0,B23/B$38*100,"-")</f>
        <v>32.903225806451616</v>
      </c>
      <c r="I23" s="9">
        <f aca="true" t="shared" si="8" ref="I23:I38">IF(C23&gt;0,C23/C$38*100,"-")</f>
        <v>41.24293785310734</v>
      </c>
      <c r="J23" s="9">
        <f aca="true" t="shared" si="9" ref="J23:J38">IF(D23&gt;0,D23/D$38*100,"-")</f>
        <v>34.355828220858896</v>
      </c>
      <c r="K23" s="9">
        <f aca="true" t="shared" si="10" ref="K23:K38">IF(E23&gt;0,E23/E$38*100,"-")</f>
        <v>31.007751937984494</v>
      </c>
      <c r="L23" s="9">
        <f aca="true" t="shared" si="11" ref="L23:L38">IF(F23&gt;0,F23/F$38*100,"-")</f>
        <v>35.256410256410255</v>
      </c>
    </row>
    <row r="24" spans="1:12" ht="12.75">
      <c r="A24" s="47" t="s">
        <v>4</v>
      </c>
      <c r="B24" s="48">
        <v>19</v>
      </c>
      <c r="C24" s="48">
        <v>23</v>
      </c>
      <c r="D24" s="48">
        <v>19</v>
      </c>
      <c r="E24" s="48">
        <v>32</v>
      </c>
      <c r="F24" s="48">
        <f t="shared" si="6"/>
        <v>93</v>
      </c>
      <c r="G24" s="47"/>
      <c r="H24" s="9">
        <f t="shared" si="7"/>
        <v>12.258064516129032</v>
      </c>
      <c r="I24" s="9">
        <f t="shared" si="8"/>
        <v>12.994350282485875</v>
      </c>
      <c r="J24" s="9">
        <f t="shared" si="9"/>
        <v>11.65644171779141</v>
      </c>
      <c r="K24" s="9">
        <f t="shared" si="10"/>
        <v>24.8062015503876</v>
      </c>
      <c r="L24" s="9">
        <f t="shared" si="11"/>
        <v>14.903846153846153</v>
      </c>
    </row>
    <row r="25" spans="1:12" ht="12.75">
      <c r="A25" s="47" t="s">
        <v>2</v>
      </c>
      <c r="B25" s="48">
        <v>22</v>
      </c>
      <c r="C25" s="48">
        <v>17</v>
      </c>
      <c r="D25" s="48">
        <v>24</v>
      </c>
      <c r="E25" s="48">
        <v>9</v>
      </c>
      <c r="F25" s="48">
        <f t="shared" si="6"/>
        <v>72</v>
      </c>
      <c r="G25" s="47"/>
      <c r="H25" s="9">
        <f t="shared" si="7"/>
        <v>14.193548387096774</v>
      </c>
      <c r="I25" s="9">
        <f t="shared" si="8"/>
        <v>9.6045197740113</v>
      </c>
      <c r="J25" s="9">
        <f t="shared" si="9"/>
        <v>14.723926380368098</v>
      </c>
      <c r="K25" s="9">
        <f t="shared" si="10"/>
        <v>6.976744186046512</v>
      </c>
      <c r="L25" s="9">
        <f t="shared" si="11"/>
        <v>11.538461538461538</v>
      </c>
    </row>
    <row r="26" spans="1:12" ht="12.75">
      <c r="A26" s="47" t="s">
        <v>1</v>
      </c>
      <c r="B26" s="48">
        <v>16</v>
      </c>
      <c r="C26" s="48">
        <v>14</v>
      </c>
      <c r="D26" s="48">
        <v>17</v>
      </c>
      <c r="E26" s="48">
        <v>10</v>
      </c>
      <c r="F26" s="48">
        <f t="shared" si="6"/>
        <v>57</v>
      </c>
      <c r="G26" s="47"/>
      <c r="H26" s="9">
        <f t="shared" si="7"/>
        <v>10.32258064516129</v>
      </c>
      <c r="I26" s="9">
        <f t="shared" si="8"/>
        <v>7.909604519774012</v>
      </c>
      <c r="J26" s="9">
        <f t="shared" si="9"/>
        <v>10.429447852760736</v>
      </c>
      <c r="K26" s="9">
        <f t="shared" si="10"/>
        <v>7.751937984496124</v>
      </c>
      <c r="L26" s="9">
        <f t="shared" si="11"/>
        <v>9.134615384615383</v>
      </c>
    </row>
    <row r="27" spans="1:12" ht="12.75">
      <c r="A27" s="47" t="s">
        <v>14</v>
      </c>
      <c r="B27" s="48">
        <v>8</v>
      </c>
      <c r="C27" s="48">
        <v>10</v>
      </c>
      <c r="D27" s="48">
        <v>9</v>
      </c>
      <c r="E27" s="48">
        <v>11</v>
      </c>
      <c r="F27" s="48">
        <f t="shared" si="6"/>
        <v>38</v>
      </c>
      <c r="G27" s="47"/>
      <c r="H27" s="9">
        <f t="shared" si="7"/>
        <v>5.161290322580645</v>
      </c>
      <c r="I27" s="9">
        <f t="shared" si="8"/>
        <v>5.649717514124294</v>
      </c>
      <c r="J27" s="9">
        <f t="shared" si="9"/>
        <v>5.521472392638037</v>
      </c>
      <c r="K27" s="9">
        <f t="shared" si="10"/>
        <v>8.527131782945736</v>
      </c>
      <c r="L27" s="9">
        <f t="shared" si="11"/>
        <v>6.089743589743589</v>
      </c>
    </row>
    <row r="28" spans="1:12" ht="12.75">
      <c r="A28" s="47" t="s">
        <v>0</v>
      </c>
      <c r="B28" s="48">
        <v>6</v>
      </c>
      <c r="C28" s="48">
        <v>12</v>
      </c>
      <c r="D28" s="48">
        <v>12</v>
      </c>
      <c r="E28" s="48">
        <v>7</v>
      </c>
      <c r="F28" s="48">
        <f t="shared" si="6"/>
        <v>37</v>
      </c>
      <c r="G28" s="47"/>
      <c r="H28" s="9">
        <f t="shared" si="7"/>
        <v>3.870967741935484</v>
      </c>
      <c r="I28" s="9">
        <f t="shared" si="8"/>
        <v>6.779661016949152</v>
      </c>
      <c r="J28" s="9">
        <f t="shared" si="9"/>
        <v>7.361963190184049</v>
      </c>
      <c r="K28" s="9">
        <f t="shared" si="10"/>
        <v>5.426356589147287</v>
      </c>
      <c r="L28" s="9">
        <f t="shared" si="11"/>
        <v>5.929487179487179</v>
      </c>
    </row>
    <row r="29" spans="1:12" ht="12.75">
      <c r="A29" s="47" t="s">
        <v>13</v>
      </c>
      <c r="B29" s="48">
        <v>7</v>
      </c>
      <c r="C29" s="48">
        <v>7</v>
      </c>
      <c r="D29" s="48">
        <v>5</v>
      </c>
      <c r="E29" s="48">
        <v>7</v>
      </c>
      <c r="F29" s="48">
        <f t="shared" si="6"/>
        <v>26</v>
      </c>
      <c r="G29" s="47"/>
      <c r="H29" s="9">
        <f t="shared" si="7"/>
        <v>4.516129032258064</v>
      </c>
      <c r="I29" s="9">
        <f t="shared" si="8"/>
        <v>3.954802259887006</v>
      </c>
      <c r="J29" s="9">
        <f t="shared" si="9"/>
        <v>3.067484662576687</v>
      </c>
      <c r="K29" s="9">
        <f t="shared" si="10"/>
        <v>5.426356589147287</v>
      </c>
      <c r="L29" s="9">
        <f t="shared" si="11"/>
        <v>4.166666666666666</v>
      </c>
    </row>
    <row r="30" spans="1:12" ht="12.75">
      <c r="A30" s="47" t="s">
        <v>6</v>
      </c>
      <c r="B30" s="48">
        <v>8</v>
      </c>
      <c r="C30" s="48">
        <v>3</v>
      </c>
      <c r="D30" s="48">
        <v>5</v>
      </c>
      <c r="E30" s="48">
        <v>6</v>
      </c>
      <c r="F30" s="48">
        <f t="shared" si="6"/>
        <v>22</v>
      </c>
      <c r="G30" s="47"/>
      <c r="H30" s="9">
        <f t="shared" si="7"/>
        <v>5.161290322580645</v>
      </c>
      <c r="I30" s="9">
        <f t="shared" si="8"/>
        <v>1.694915254237288</v>
      </c>
      <c r="J30" s="9">
        <f t="shared" si="9"/>
        <v>3.067484662576687</v>
      </c>
      <c r="K30" s="9">
        <f t="shared" si="10"/>
        <v>4.651162790697675</v>
      </c>
      <c r="L30" s="9">
        <f t="shared" si="11"/>
        <v>3.5256410256410255</v>
      </c>
    </row>
    <row r="31" spans="1:12" ht="12.75">
      <c r="A31" s="47" t="s">
        <v>11</v>
      </c>
      <c r="B31" s="48">
        <v>7</v>
      </c>
      <c r="C31" s="48">
        <v>6</v>
      </c>
      <c r="D31" s="48">
        <v>5</v>
      </c>
      <c r="E31" s="48">
        <v>1</v>
      </c>
      <c r="F31" s="48">
        <f t="shared" si="6"/>
        <v>19</v>
      </c>
      <c r="G31" s="47"/>
      <c r="H31" s="9">
        <f t="shared" si="7"/>
        <v>4.516129032258064</v>
      </c>
      <c r="I31" s="9">
        <f t="shared" si="8"/>
        <v>3.389830508474576</v>
      </c>
      <c r="J31" s="9">
        <f t="shared" si="9"/>
        <v>3.067484662576687</v>
      </c>
      <c r="K31" s="9">
        <f t="shared" si="10"/>
        <v>0.7751937984496124</v>
      </c>
      <c r="L31" s="9">
        <f t="shared" si="11"/>
        <v>3.0448717948717947</v>
      </c>
    </row>
    <row r="32" spans="1:12" ht="12.75">
      <c r="A32" s="47" t="s">
        <v>7</v>
      </c>
      <c r="B32" s="48">
        <v>6</v>
      </c>
      <c r="C32" s="48">
        <v>5</v>
      </c>
      <c r="D32" s="48">
        <v>5</v>
      </c>
      <c r="E32" s="48">
        <v>2</v>
      </c>
      <c r="F32" s="48">
        <f t="shared" si="6"/>
        <v>18</v>
      </c>
      <c r="G32" s="47"/>
      <c r="H32" s="9">
        <f t="shared" si="7"/>
        <v>3.870967741935484</v>
      </c>
      <c r="I32" s="9">
        <f t="shared" si="8"/>
        <v>2.824858757062147</v>
      </c>
      <c r="J32" s="9">
        <f t="shared" si="9"/>
        <v>3.067484662576687</v>
      </c>
      <c r="K32" s="9">
        <f t="shared" si="10"/>
        <v>1.550387596899225</v>
      </c>
      <c r="L32" s="9">
        <f t="shared" si="11"/>
        <v>2.8846153846153846</v>
      </c>
    </row>
    <row r="33" spans="1:12" ht="12.75">
      <c r="A33" s="47" t="s">
        <v>8</v>
      </c>
      <c r="B33" s="48">
        <v>1</v>
      </c>
      <c r="C33" s="48">
        <v>6</v>
      </c>
      <c r="D33" s="48">
        <v>5</v>
      </c>
      <c r="E33" s="48">
        <v>2</v>
      </c>
      <c r="F33" s="48">
        <f t="shared" si="6"/>
        <v>14</v>
      </c>
      <c r="G33" s="47"/>
      <c r="H33" s="9">
        <f t="shared" si="7"/>
        <v>0.6451612903225806</v>
      </c>
      <c r="I33" s="9">
        <f t="shared" si="8"/>
        <v>3.389830508474576</v>
      </c>
      <c r="J33" s="9">
        <f t="shared" si="9"/>
        <v>3.067484662576687</v>
      </c>
      <c r="K33" s="9">
        <f t="shared" si="10"/>
        <v>1.550387596899225</v>
      </c>
      <c r="L33" s="9">
        <f t="shared" si="11"/>
        <v>2.2435897435897436</v>
      </c>
    </row>
    <row r="34" spans="1:12" ht="12.75">
      <c r="A34" s="47" t="s">
        <v>5</v>
      </c>
      <c r="B34" s="48">
        <v>1</v>
      </c>
      <c r="C34" s="48">
        <v>1</v>
      </c>
      <c r="D34" s="48">
        <v>0</v>
      </c>
      <c r="E34" s="48">
        <v>2</v>
      </c>
      <c r="F34" s="48">
        <f t="shared" si="6"/>
        <v>4</v>
      </c>
      <c r="G34" s="47"/>
      <c r="H34" s="9">
        <f t="shared" si="7"/>
        <v>0.6451612903225806</v>
      </c>
      <c r="I34" s="9">
        <f t="shared" si="8"/>
        <v>0.5649717514124294</v>
      </c>
      <c r="J34" s="9" t="str">
        <f t="shared" si="9"/>
        <v>-</v>
      </c>
      <c r="K34" s="9">
        <f t="shared" si="10"/>
        <v>1.550387596899225</v>
      </c>
      <c r="L34" s="9">
        <f t="shared" si="11"/>
        <v>0.641025641025641</v>
      </c>
    </row>
    <row r="35" spans="1:12" ht="12.75">
      <c r="A35" s="47" t="s">
        <v>10</v>
      </c>
      <c r="B35" s="48">
        <v>2</v>
      </c>
      <c r="C35" s="48">
        <v>0</v>
      </c>
      <c r="D35" s="48">
        <v>1</v>
      </c>
      <c r="E35" s="48">
        <v>0</v>
      </c>
      <c r="F35" s="48">
        <f t="shared" si="6"/>
        <v>3</v>
      </c>
      <c r="G35" s="47"/>
      <c r="H35" s="9">
        <f t="shared" si="7"/>
        <v>1.2903225806451613</v>
      </c>
      <c r="I35" s="9" t="str">
        <f t="shared" si="8"/>
        <v>-</v>
      </c>
      <c r="J35" s="9">
        <f t="shared" si="9"/>
        <v>0.6134969325153374</v>
      </c>
      <c r="K35" s="9" t="str">
        <f t="shared" si="10"/>
        <v>-</v>
      </c>
      <c r="L35" s="9">
        <f t="shared" si="11"/>
        <v>0.4807692307692308</v>
      </c>
    </row>
    <row r="36" spans="1:12" ht="12.75">
      <c r="A36" s="47" t="s">
        <v>3</v>
      </c>
      <c r="B36" s="48">
        <v>1</v>
      </c>
      <c r="C36" s="48">
        <v>0</v>
      </c>
      <c r="D36" s="48">
        <v>0</v>
      </c>
      <c r="E36" s="48">
        <v>0</v>
      </c>
      <c r="F36" s="48">
        <f t="shared" si="6"/>
        <v>1</v>
      </c>
      <c r="G36" s="47"/>
      <c r="H36" s="9">
        <f t="shared" si="7"/>
        <v>0.6451612903225806</v>
      </c>
      <c r="I36" s="9" t="str">
        <f t="shared" si="8"/>
        <v>-</v>
      </c>
      <c r="J36" s="9" t="str">
        <f t="shared" si="9"/>
        <v>-</v>
      </c>
      <c r="K36" s="9" t="str">
        <f t="shared" si="10"/>
        <v>-</v>
      </c>
      <c r="L36" s="9">
        <f t="shared" si="11"/>
        <v>0.16025641025641024</v>
      </c>
    </row>
    <row r="37" spans="1:12" ht="12.75">
      <c r="A37" s="47" t="s">
        <v>12</v>
      </c>
      <c r="B37" s="48">
        <v>0</v>
      </c>
      <c r="C37" s="48">
        <v>0</v>
      </c>
      <c r="D37" s="48">
        <v>0</v>
      </c>
      <c r="E37" s="48">
        <v>0</v>
      </c>
      <c r="F37" s="48">
        <f t="shared" si="6"/>
        <v>0</v>
      </c>
      <c r="G37" s="47"/>
      <c r="H37" s="9" t="str">
        <f t="shared" si="7"/>
        <v>-</v>
      </c>
      <c r="I37" s="9" t="str">
        <f t="shared" si="8"/>
        <v>-</v>
      </c>
      <c r="J37" s="9" t="str">
        <f t="shared" si="9"/>
        <v>-</v>
      </c>
      <c r="K37" s="9" t="str">
        <f t="shared" si="10"/>
        <v>-</v>
      </c>
      <c r="L37" s="9" t="str">
        <f t="shared" si="11"/>
        <v>-</v>
      </c>
    </row>
    <row r="38" spans="1:12" ht="12.75">
      <c r="A38" s="38" t="s">
        <v>20</v>
      </c>
      <c r="B38" s="42">
        <f>SUM(B23:B37)</f>
        <v>155</v>
      </c>
      <c r="C38" s="42">
        <f>SUM(C23:C37)</f>
        <v>177</v>
      </c>
      <c r="D38" s="42">
        <f>SUM(D23:D37)</f>
        <v>163</v>
      </c>
      <c r="E38" s="42">
        <f>SUM(E23:E37)</f>
        <v>129</v>
      </c>
      <c r="F38" s="42">
        <f>SUM(F23:F37)</f>
        <v>624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9</v>
      </c>
      <c r="B40" s="48">
        <v>239</v>
      </c>
      <c r="C40" s="48">
        <v>261</v>
      </c>
      <c r="D40" s="48">
        <v>258</v>
      </c>
      <c r="E40" s="48">
        <v>204</v>
      </c>
      <c r="F40" s="48">
        <f aca="true" t="shared" si="12" ref="F40:F54">SUM(B40:E40)</f>
        <v>962</v>
      </c>
      <c r="G40" s="47"/>
      <c r="H40" s="9">
        <f aca="true" t="shared" si="13" ref="H40:H55">IF(B40&gt;0,B40/B$55*100,"-")</f>
        <v>27.314285714285713</v>
      </c>
      <c r="I40" s="9">
        <f aca="true" t="shared" si="14" ref="I40:I55">IF(C40&gt;0,C40/C$55*100,"-")</f>
        <v>27.074688796680498</v>
      </c>
      <c r="J40" s="9">
        <f aca="true" t="shared" si="15" ref="J40:J55">IF(D40&gt;0,D40/D$55*100,"-")</f>
        <v>23.77880184331797</v>
      </c>
      <c r="K40" s="9">
        <f aca="true" t="shared" si="16" ref="K40:K55">IF(E40&gt;0,E40/E$55*100,"-")</f>
        <v>17.510729613733904</v>
      </c>
      <c r="L40" s="9">
        <f aca="true" t="shared" si="17" ref="L40:L55">IF(F40&gt;0,F40/F$55*100,"-")</f>
        <v>23.52653460503791</v>
      </c>
    </row>
    <row r="41" spans="1:12" ht="12.75">
      <c r="A41" s="47" t="s">
        <v>4</v>
      </c>
      <c r="B41" s="48">
        <v>100</v>
      </c>
      <c r="C41" s="48">
        <v>105</v>
      </c>
      <c r="D41" s="48">
        <v>147</v>
      </c>
      <c r="E41" s="48">
        <v>266</v>
      </c>
      <c r="F41" s="48">
        <f t="shared" si="12"/>
        <v>618</v>
      </c>
      <c r="G41" s="47"/>
      <c r="H41" s="9">
        <f t="shared" si="13"/>
        <v>11.428571428571429</v>
      </c>
      <c r="I41" s="9">
        <f t="shared" si="14"/>
        <v>10.892116182572614</v>
      </c>
      <c r="J41" s="9">
        <f t="shared" si="15"/>
        <v>13.548387096774196</v>
      </c>
      <c r="K41" s="9">
        <f t="shared" si="16"/>
        <v>22.832618025751074</v>
      </c>
      <c r="L41" s="9">
        <f t="shared" si="17"/>
        <v>15.113719735876744</v>
      </c>
    </row>
    <row r="42" spans="1:12" ht="12.75">
      <c r="A42" s="47" t="s">
        <v>2</v>
      </c>
      <c r="B42" s="48">
        <v>118</v>
      </c>
      <c r="C42" s="48">
        <v>100</v>
      </c>
      <c r="D42" s="48">
        <v>146</v>
      </c>
      <c r="E42" s="48">
        <v>105</v>
      </c>
      <c r="F42" s="48">
        <f t="shared" si="12"/>
        <v>469</v>
      </c>
      <c r="G42" s="47"/>
      <c r="H42" s="9">
        <f t="shared" si="13"/>
        <v>13.485714285714288</v>
      </c>
      <c r="I42" s="9">
        <f t="shared" si="14"/>
        <v>10.37344398340249</v>
      </c>
      <c r="J42" s="9">
        <f t="shared" si="15"/>
        <v>13.456221198156681</v>
      </c>
      <c r="K42" s="9">
        <f t="shared" si="16"/>
        <v>9.012875536480687</v>
      </c>
      <c r="L42" s="9">
        <f t="shared" si="17"/>
        <v>11.469797016385424</v>
      </c>
    </row>
    <row r="43" spans="1:12" ht="12.75">
      <c r="A43" s="47" t="s">
        <v>1</v>
      </c>
      <c r="B43" s="48">
        <v>65</v>
      </c>
      <c r="C43" s="48">
        <v>98</v>
      </c>
      <c r="D43" s="48">
        <v>129</v>
      </c>
      <c r="E43" s="48">
        <v>118</v>
      </c>
      <c r="F43" s="48">
        <f t="shared" si="12"/>
        <v>410</v>
      </c>
      <c r="G43" s="47"/>
      <c r="H43" s="9">
        <f t="shared" si="13"/>
        <v>7.428571428571429</v>
      </c>
      <c r="I43" s="9">
        <f t="shared" si="14"/>
        <v>10.16597510373444</v>
      </c>
      <c r="J43" s="9">
        <f t="shared" si="15"/>
        <v>11.889400921658986</v>
      </c>
      <c r="K43" s="9">
        <f t="shared" si="16"/>
        <v>10.128755364806867</v>
      </c>
      <c r="L43" s="9">
        <f t="shared" si="17"/>
        <v>10.026901442895573</v>
      </c>
    </row>
    <row r="44" spans="1:12" ht="12.75">
      <c r="A44" s="47" t="s">
        <v>0</v>
      </c>
      <c r="B44" s="48">
        <v>80</v>
      </c>
      <c r="C44" s="48">
        <v>100</v>
      </c>
      <c r="D44" s="48">
        <v>94</v>
      </c>
      <c r="E44" s="48">
        <v>121</v>
      </c>
      <c r="F44" s="48">
        <f t="shared" si="12"/>
        <v>395</v>
      </c>
      <c r="G44" s="47"/>
      <c r="H44" s="9">
        <f t="shared" si="13"/>
        <v>9.142857142857142</v>
      </c>
      <c r="I44" s="9">
        <f t="shared" si="14"/>
        <v>10.37344398340249</v>
      </c>
      <c r="J44" s="9">
        <f t="shared" si="15"/>
        <v>8.663594470046084</v>
      </c>
      <c r="K44" s="9">
        <f t="shared" si="16"/>
        <v>10.386266094420602</v>
      </c>
      <c r="L44" s="9">
        <f t="shared" si="17"/>
        <v>9.660063585228663</v>
      </c>
    </row>
    <row r="45" spans="1:12" ht="12.75">
      <c r="A45" s="47" t="s">
        <v>14</v>
      </c>
      <c r="B45" s="48">
        <v>51</v>
      </c>
      <c r="C45" s="48">
        <v>88</v>
      </c>
      <c r="D45" s="48">
        <v>67</v>
      </c>
      <c r="E45" s="48">
        <v>74</v>
      </c>
      <c r="F45" s="48">
        <f t="shared" si="12"/>
        <v>280</v>
      </c>
      <c r="G45" s="47"/>
      <c r="H45" s="9">
        <f t="shared" si="13"/>
        <v>5.828571428571429</v>
      </c>
      <c r="I45" s="9">
        <f t="shared" si="14"/>
        <v>9.12863070539419</v>
      </c>
      <c r="J45" s="9">
        <f t="shared" si="15"/>
        <v>6.175115207373272</v>
      </c>
      <c r="K45" s="9">
        <f t="shared" si="16"/>
        <v>6.3519313304721035</v>
      </c>
      <c r="L45" s="9">
        <f t="shared" si="17"/>
        <v>6.847640009782342</v>
      </c>
    </row>
    <row r="46" spans="1:12" ht="12.75">
      <c r="A46" s="47" t="s">
        <v>13</v>
      </c>
      <c r="B46" s="48">
        <v>49</v>
      </c>
      <c r="C46" s="48">
        <v>78</v>
      </c>
      <c r="D46" s="48">
        <v>66</v>
      </c>
      <c r="E46" s="48">
        <v>75</v>
      </c>
      <c r="F46" s="48">
        <f t="shared" si="12"/>
        <v>268</v>
      </c>
      <c r="G46" s="47"/>
      <c r="H46" s="9">
        <f t="shared" si="13"/>
        <v>5.6000000000000005</v>
      </c>
      <c r="I46" s="9">
        <f t="shared" si="14"/>
        <v>8.091286307053942</v>
      </c>
      <c r="J46" s="9">
        <f t="shared" si="15"/>
        <v>6.082949308755761</v>
      </c>
      <c r="K46" s="9">
        <f t="shared" si="16"/>
        <v>6.437768240343347</v>
      </c>
      <c r="L46" s="9">
        <f t="shared" si="17"/>
        <v>6.554169723648815</v>
      </c>
    </row>
    <row r="47" spans="1:12" ht="12.75">
      <c r="A47" s="47" t="s">
        <v>11</v>
      </c>
      <c r="B47" s="48">
        <v>59</v>
      </c>
      <c r="C47" s="48">
        <v>36</v>
      </c>
      <c r="D47" s="48">
        <v>69</v>
      </c>
      <c r="E47" s="48">
        <v>33</v>
      </c>
      <c r="F47" s="48">
        <f t="shared" si="12"/>
        <v>197</v>
      </c>
      <c r="G47" s="47"/>
      <c r="H47" s="9">
        <f t="shared" si="13"/>
        <v>6.742857142857144</v>
      </c>
      <c r="I47" s="9">
        <f t="shared" si="14"/>
        <v>3.7344398340248963</v>
      </c>
      <c r="J47" s="9">
        <f t="shared" si="15"/>
        <v>6.3594470046082945</v>
      </c>
      <c r="K47" s="9">
        <f t="shared" si="16"/>
        <v>2.832618025751073</v>
      </c>
      <c r="L47" s="9">
        <f t="shared" si="17"/>
        <v>4.817803864025434</v>
      </c>
    </row>
    <row r="48" spans="1:12" ht="12.75">
      <c r="A48" s="47" t="s">
        <v>6</v>
      </c>
      <c r="B48" s="48">
        <v>33</v>
      </c>
      <c r="C48" s="48">
        <v>24</v>
      </c>
      <c r="D48" s="48">
        <v>44</v>
      </c>
      <c r="E48" s="48">
        <v>85</v>
      </c>
      <c r="F48" s="48">
        <f t="shared" si="12"/>
        <v>186</v>
      </c>
      <c r="G48" s="47"/>
      <c r="H48" s="9">
        <f t="shared" si="13"/>
        <v>3.7714285714285714</v>
      </c>
      <c r="I48" s="9">
        <f t="shared" si="14"/>
        <v>2.4896265560165975</v>
      </c>
      <c r="J48" s="9">
        <f t="shared" si="15"/>
        <v>4.055299539170507</v>
      </c>
      <c r="K48" s="9">
        <f t="shared" si="16"/>
        <v>7.296137339055794</v>
      </c>
      <c r="L48" s="9">
        <f t="shared" si="17"/>
        <v>4.5487894350697</v>
      </c>
    </row>
    <row r="49" spans="1:12" ht="12.75">
      <c r="A49" s="47" t="s">
        <v>7</v>
      </c>
      <c r="B49" s="48">
        <v>48</v>
      </c>
      <c r="C49" s="48">
        <v>28</v>
      </c>
      <c r="D49" s="48">
        <v>28</v>
      </c>
      <c r="E49" s="48">
        <v>41</v>
      </c>
      <c r="F49" s="48">
        <f t="shared" si="12"/>
        <v>145</v>
      </c>
      <c r="G49" s="47"/>
      <c r="H49" s="9">
        <f t="shared" si="13"/>
        <v>5.485714285714286</v>
      </c>
      <c r="I49" s="9">
        <f t="shared" si="14"/>
        <v>2.904564315352697</v>
      </c>
      <c r="J49" s="9">
        <f t="shared" si="15"/>
        <v>2.5806451612903225</v>
      </c>
      <c r="K49" s="9">
        <f t="shared" si="16"/>
        <v>3.51931330472103</v>
      </c>
      <c r="L49" s="9">
        <f t="shared" si="17"/>
        <v>3.546099290780142</v>
      </c>
    </row>
    <row r="50" spans="1:12" ht="12.75">
      <c r="A50" s="47" t="s">
        <v>8</v>
      </c>
      <c r="B50" s="48">
        <v>11</v>
      </c>
      <c r="C50" s="48">
        <v>17</v>
      </c>
      <c r="D50" s="48">
        <v>18</v>
      </c>
      <c r="E50" s="48">
        <v>17</v>
      </c>
      <c r="F50" s="48">
        <f t="shared" si="12"/>
        <v>63</v>
      </c>
      <c r="G50" s="47"/>
      <c r="H50" s="9">
        <f t="shared" si="13"/>
        <v>1.2571428571428571</v>
      </c>
      <c r="I50" s="9">
        <f t="shared" si="14"/>
        <v>1.7634854771784232</v>
      </c>
      <c r="J50" s="9">
        <f t="shared" si="15"/>
        <v>1.6589861751152075</v>
      </c>
      <c r="K50" s="9">
        <f t="shared" si="16"/>
        <v>1.4592274678111588</v>
      </c>
      <c r="L50" s="9">
        <f t="shared" si="17"/>
        <v>1.540719002201027</v>
      </c>
    </row>
    <row r="51" spans="1:12" ht="12.75">
      <c r="A51" s="47" t="s">
        <v>12</v>
      </c>
      <c r="B51" s="48">
        <v>8</v>
      </c>
      <c r="C51" s="48">
        <v>5</v>
      </c>
      <c r="D51" s="48">
        <v>7</v>
      </c>
      <c r="E51" s="48">
        <v>13</v>
      </c>
      <c r="F51" s="48">
        <f t="shared" si="12"/>
        <v>33</v>
      </c>
      <c r="G51" s="47"/>
      <c r="H51" s="9">
        <f t="shared" si="13"/>
        <v>0.9142857142857144</v>
      </c>
      <c r="I51" s="9">
        <f t="shared" si="14"/>
        <v>0.5186721991701244</v>
      </c>
      <c r="J51" s="9">
        <f t="shared" si="15"/>
        <v>0.6451612903225806</v>
      </c>
      <c r="K51" s="9">
        <f t="shared" si="16"/>
        <v>1.1158798283261802</v>
      </c>
      <c r="L51" s="9">
        <f t="shared" si="17"/>
        <v>0.8070432868672046</v>
      </c>
    </row>
    <row r="52" spans="1:12" ht="12.75">
      <c r="A52" s="47" t="s">
        <v>5</v>
      </c>
      <c r="B52" s="48">
        <v>4</v>
      </c>
      <c r="C52" s="48">
        <v>12</v>
      </c>
      <c r="D52" s="48">
        <v>6</v>
      </c>
      <c r="E52" s="48">
        <v>7</v>
      </c>
      <c r="F52" s="48">
        <f t="shared" si="12"/>
        <v>29</v>
      </c>
      <c r="G52" s="47"/>
      <c r="H52" s="9">
        <f t="shared" si="13"/>
        <v>0.4571428571428572</v>
      </c>
      <c r="I52" s="9">
        <f t="shared" si="14"/>
        <v>1.2448132780082988</v>
      </c>
      <c r="J52" s="9">
        <f t="shared" si="15"/>
        <v>0.5529953917050692</v>
      </c>
      <c r="K52" s="9">
        <f t="shared" si="16"/>
        <v>0.6008583690987125</v>
      </c>
      <c r="L52" s="9">
        <f t="shared" si="17"/>
        <v>0.7092198581560284</v>
      </c>
    </row>
    <row r="53" spans="1:12" ht="12.75">
      <c r="A53" s="47" t="s">
        <v>3</v>
      </c>
      <c r="B53" s="48">
        <v>8</v>
      </c>
      <c r="C53" s="48">
        <v>5</v>
      </c>
      <c r="D53" s="48">
        <v>3</v>
      </c>
      <c r="E53" s="48">
        <v>3</v>
      </c>
      <c r="F53" s="48">
        <f t="shared" si="12"/>
        <v>19</v>
      </c>
      <c r="G53" s="47"/>
      <c r="H53" s="9">
        <f t="shared" si="13"/>
        <v>0.9142857142857144</v>
      </c>
      <c r="I53" s="9">
        <f t="shared" si="14"/>
        <v>0.5186721991701244</v>
      </c>
      <c r="J53" s="9">
        <f t="shared" si="15"/>
        <v>0.2764976958525346</v>
      </c>
      <c r="K53" s="9">
        <f t="shared" si="16"/>
        <v>0.2575107296137339</v>
      </c>
      <c r="L53" s="9">
        <f t="shared" si="17"/>
        <v>0.46466128637808757</v>
      </c>
    </row>
    <row r="54" spans="1:12" ht="12.75">
      <c r="A54" s="47" t="s">
        <v>10</v>
      </c>
      <c r="B54" s="48">
        <v>2</v>
      </c>
      <c r="C54" s="48">
        <v>7</v>
      </c>
      <c r="D54" s="48">
        <v>3</v>
      </c>
      <c r="E54" s="48">
        <v>3</v>
      </c>
      <c r="F54" s="48">
        <f t="shared" si="12"/>
        <v>15</v>
      </c>
      <c r="G54" s="47"/>
      <c r="H54" s="9">
        <f t="shared" si="13"/>
        <v>0.2285714285714286</v>
      </c>
      <c r="I54" s="9">
        <f t="shared" si="14"/>
        <v>0.7261410788381742</v>
      </c>
      <c r="J54" s="9">
        <f t="shared" si="15"/>
        <v>0.2764976958525346</v>
      </c>
      <c r="K54" s="9">
        <f t="shared" si="16"/>
        <v>0.2575107296137339</v>
      </c>
      <c r="L54" s="9">
        <f t="shared" si="17"/>
        <v>0.36683785766691124</v>
      </c>
    </row>
    <row r="55" spans="1:12" ht="12.75">
      <c r="A55" s="38" t="s">
        <v>20</v>
      </c>
      <c r="B55" s="42">
        <f>SUM(B40:B54)</f>
        <v>875</v>
      </c>
      <c r="C55" s="42">
        <f>SUM(C40:C54)</f>
        <v>964</v>
      </c>
      <c r="D55" s="42">
        <f>SUM(D40:D54)</f>
        <v>1085</v>
      </c>
      <c r="E55" s="42">
        <f>SUM(E40:E54)</f>
        <v>1165</v>
      </c>
      <c r="F55" s="42">
        <f>SUM(F40:F54)</f>
        <v>4089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8">
      <selection activeCell="A1" sqref="A1"/>
    </sheetView>
  </sheetViews>
  <sheetFormatPr defaultColWidth="9.140625" defaultRowHeight="12.75"/>
  <cols>
    <col min="1" max="1" width="38.8515625" style="0" customWidth="1"/>
  </cols>
  <sheetData>
    <row r="1" ht="15">
      <c r="A1" s="10" t="s">
        <v>128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9</v>
      </c>
      <c r="B6" s="48">
        <v>160</v>
      </c>
      <c r="C6" s="48">
        <v>150</v>
      </c>
      <c r="D6" s="48">
        <v>185</v>
      </c>
      <c r="E6" s="48">
        <v>171</v>
      </c>
      <c r="F6" s="48">
        <f aca="true" t="shared" si="0" ref="F6:F20">SUM(B6:E6)</f>
        <v>666</v>
      </c>
      <c r="G6" s="47"/>
      <c r="H6" s="9">
        <f aca="true" t="shared" si="1" ref="H6:H21">IF(B6&gt;0,B6/B$21*100,"-")</f>
        <v>96.3855421686747</v>
      </c>
      <c r="I6" s="9">
        <f aca="true" t="shared" si="2" ref="I6:I21">IF(C6&gt;0,C6/C$21*100,"-")</f>
        <v>84.7457627118644</v>
      </c>
      <c r="J6" s="9">
        <f aca="true" t="shared" si="3" ref="J6:J21">IF(D6&gt;0,D6/D$21*100,"-")</f>
        <v>96.35416666666666</v>
      </c>
      <c r="K6" s="9">
        <f aca="true" t="shared" si="4" ref="K6:K21">IF(E6&gt;0,E6/E$21*100,"-")</f>
        <v>88.60103626943005</v>
      </c>
      <c r="L6" s="9">
        <f aca="true" t="shared" si="5" ref="L6:L21">IF(F6&gt;0,F6/F$21*100,"-")</f>
        <v>91.48351648351648</v>
      </c>
    </row>
    <row r="7" spans="1:12" ht="12.75">
      <c r="A7" s="47" t="s">
        <v>4</v>
      </c>
      <c r="B7" s="48">
        <v>1</v>
      </c>
      <c r="C7" s="48">
        <v>21</v>
      </c>
      <c r="D7" s="48">
        <v>3</v>
      </c>
      <c r="E7" s="48">
        <v>5</v>
      </c>
      <c r="F7" s="48">
        <f t="shared" si="0"/>
        <v>30</v>
      </c>
      <c r="G7" s="47"/>
      <c r="H7" s="9">
        <f t="shared" si="1"/>
        <v>0.6024096385542169</v>
      </c>
      <c r="I7" s="9">
        <f t="shared" si="2"/>
        <v>11.864406779661017</v>
      </c>
      <c r="J7" s="9">
        <f t="shared" si="3"/>
        <v>1.5625</v>
      </c>
      <c r="K7" s="9">
        <f t="shared" si="4"/>
        <v>2.5906735751295336</v>
      </c>
      <c r="L7" s="9">
        <f t="shared" si="5"/>
        <v>4.1208791208791204</v>
      </c>
    </row>
    <row r="8" spans="1:12" ht="12.75">
      <c r="A8" s="47" t="s">
        <v>14</v>
      </c>
      <c r="B8" s="48">
        <v>0</v>
      </c>
      <c r="C8" s="48">
        <v>3</v>
      </c>
      <c r="D8" s="48">
        <v>2</v>
      </c>
      <c r="E8" s="48">
        <v>6</v>
      </c>
      <c r="F8" s="48">
        <f t="shared" si="0"/>
        <v>11</v>
      </c>
      <c r="G8" s="47"/>
      <c r="H8" s="9" t="str">
        <f t="shared" si="1"/>
        <v>-</v>
      </c>
      <c r="I8" s="9">
        <f t="shared" si="2"/>
        <v>1.694915254237288</v>
      </c>
      <c r="J8" s="9">
        <f t="shared" si="3"/>
        <v>1.0416666666666665</v>
      </c>
      <c r="K8" s="9">
        <f t="shared" si="4"/>
        <v>3.1088082901554404</v>
      </c>
      <c r="L8" s="9">
        <f t="shared" si="5"/>
        <v>1.510989010989011</v>
      </c>
    </row>
    <row r="9" spans="1:12" ht="12.75">
      <c r="A9" s="47" t="s">
        <v>2</v>
      </c>
      <c r="B9" s="48">
        <v>1</v>
      </c>
      <c r="C9" s="48">
        <v>1</v>
      </c>
      <c r="D9" s="48">
        <v>0</v>
      </c>
      <c r="E9" s="48">
        <v>4</v>
      </c>
      <c r="F9" s="48">
        <f t="shared" si="0"/>
        <v>6</v>
      </c>
      <c r="G9" s="47"/>
      <c r="H9" s="9">
        <f t="shared" si="1"/>
        <v>0.6024096385542169</v>
      </c>
      <c r="I9" s="9">
        <f t="shared" si="2"/>
        <v>0.5649717514124294</v>
      </c>
      <c r="J9" s="9" t="str">
        <f t="shared" si="3"/>
        <v>-</v>
      </c>
      <c r="K9" s="9">
        <f t="shared" si="4"/>
        <v>2.072538860103627</v>
      </c>
      <c r="L9" s="9">
        <f t="shared" si="5"/>
        <v>0.8241758241758242</v>
      </c>
    </row>
    <row r="10" spans="1:12" ht="12.75">
      <c r="A10" s="47" t="s">
        <v>0</v>
      </c>
      <c r="B10" s="48">
        <v>1</v>
      </c>
      <c r="C10" s="48">
        <v>1</v>
      </c>
      <c r="D10" s="48">
        <v>0</v>
      </c>
      <c r="E10" s="48">
        <v>2</v>
      </c>
      <c r="F10" s="48">
        <f t="shared" si="0"/>
        <v>4</v>
      </c>
      <c r="G10" s="47"/>
      <c r="H10" s="9">
        <f t="shared" si="1"/>
        <v>0.6024096385542169</v>
      </c>
      <c r="I10" s="9">
        <f t="shared" si="2"/>
        <v>0.5649717514124294</v>
      </c>
      <c r="J10" s="9" t="str">
        <f t="shared" si="3"/>
        <v>-</v>
      </c>
      <c r="K10" s="9">
        <f t="shared" si="4"/>
        <v>1.0362694300518136</v>
      </c>
      <c r="L10" s="9">
        <f t="shared" si="5"/>
        <v>0.5494505494505495</v>
      </c>
    </row>
    <row r="11" spans="1:12" ht="12.75">
      <c r="A11" s="47" t="s">
        <v>6</v>
      </c>
      <c r="B11" s="48">
        <v>0</v>
      </c>
      <c r="C11" s="48">
        <v>0</v>
      </c>
      <c r="D11" s="48">
        <v>1</v>
      </c>
      <c r="E11" s="48">
        <v>3</v>
      </c>
      <c r="F11" s="48">
        <f t="shared" si="0"/>
        <v>4</v>
      </c>
      <c r="G11" s="47"/>
      <c r="H11" s="9" t="str">
        <f t="shared" si="1"/>
        <v>-</v>
      </c>
      <c r="I11" s="9" t="str">
        <f t="shared" si="2"/>
        <v>-</v>
      </c>
      <c r="J11" s="9">
        <f t="shared" si="3"/>
        <v>0.5208333333333333</v>
      </c>
      <c r="K11" s="9">
        <f t="shared" si="4"/>
        <v>1.5544041450777202</v>
      </c>
      <c r="L11" s="9">
        <f t="shared" si="5"/>
        <v>0.5494505494505495</v>
      </c>
    </row>
    <row r="12" spans="1:12" ht="12.75">
      <c r="A12" s="47" t="s">
        <v>7</v>
      </c>
      <c r="B12" s="48">
        <v>0</v>
      </c>
      <c r="C12" s="48">
        <v>0</v>
      </c>
      <c r="D12" s="48">
        <v>1</v>
      </c>
      <c r="E12" s="48">
        <v>1</v>
      </c>
      <c r="F12" s="48">
        <f t="shared" si="0"/>
        <v>2</v>
      </c>
      <c r="G12" s="47"/>
      <c r="H12" s="9" t="str">
        <f t="shared" si="1"/>
        <v>-</v>
      </c>
      <c r="I12" s="9" t="str">
        <f t="shared" si="2"/>
        <v>-</v>
      </c>
      <c r="J12" s="9">
        <f t="shared" si="3"/>
        <v>0.5208333333333333</v>
      </c>
      <c r="K12" s="9">
        <f t="shared" si="4"/>
        <v>0.5181347150259068</v>
      </c>
      <c r="L12" s="9">
        <f t="shared" si="5"/>
        <v>0.27472527472527475</v>
      </c>
    </row>
    <row r="13" spans="1:12" ht="12.75">
      <c r="A13" s="47" t="s">
        <v>13</v>
      </c>
      <c r="B13" s="48">
        <v>1</v>
      </c>
      <c r="C13" s="48">
        <v>1</v>
      </c>
      <c r="D13" s="48">
        <v>0</v>
      </c>
      <c r="E13" s="48">
        <v>0</v>
      </c>
      <c r="F13" s="48">
        <f t="shared" si="0"/>
        <v>2</v>
      </c>
      <c r="G13" s="47"/>
      <c r="H13" s="9">
        <f t="shared" si="1"/>
        <v>0.6024096385542169</v>
      </c>
      <c r="I13" s="9">
        <f t="shared" si="2"/>
        <v>0.5649717514124294</v>
      </c>
      <c r="J13" s="9" t="str">
        <f t="shared" si="3"/>
        <v>-</v>
      </c>
      <c r="K13" s="9" t="str">
        <f t="shared" si="4"/>
        <v>-</v>
      </c>
      <c r="L13" s="9">
        <f t="shared" si="5"/>
        <v>0.27472527472527475</v>
      </c>
    </row>
    <row r="14" spans="1:12" ht="12.75">
      <c r="A14" s="47" t="s">
        <v>3</v>
      </c>
      <c r="B14" s="48">
        <v>1</v>
      </c>
      <c r="C14" s="48">
        <v>0</v>
      </c>
      <c r="D14" s="48">
        <v>0</v>
      </c>
      <c r="E14" s="48">
        <v>0</v>
      </c>
      <c r="F14" s="48">
        <f t="shared" si="0"/>
        <v>1</v>
      </c>
      <c r="G14" s="47"/>
      <c r="H14" s="9">
        <f t="shared" si="1"/>
        <v>0.6024096385542169</v>
      </c>
      <c r="I14" s="9" t="str">
        <f t="shared" si="2"/>
        <v>-</v>
      </c>
      <c r="J14" s="9" t="str">
        <f t="shared" si="3"/>
        <v>-</v>
      </c>
      <c r="K14" s="9" t="str">
        <f t="shared" si="4"/>
        <v>-</v>
      </c>
      <c r="L14" s="9">
        <f t="shared" si="5"/>
        <v>0.13736263736263737</v>
      </c>
    </row>
    <row r="15" spans="1:12" ht="12.75">
      <c r="A15" s="47" t="s">
        <v>11</v>
      </c>
      <c r="B15" s="48">
        <v>0</v>
      </c>
      <c r="C15" s="48">
        <v>0</v>
      </c>
      <c r="D15" s="48">
        <v>0</v>
      </c>
      <c r="E15" s="48">
        <v>1</v>
      </c>
      <c r="F15" s="48">
        <f t="shared" si="0"/>
        <v>1</v>
      </c>
      <c r="G15" s="47"/>
      <c r="H15" s="9" t="str">
        <f t="shared" si="1"/>
        <v>-</v>
      </c>
      <c r="I15" s="9" t="str">
        <f t="shared" si="2"/>
        <v>-</v>
      </c>
      <c r="J15" s="9" t="str">
        <f t="shared" si="3"/>
        <v>-</v>
      </c>
      <c r="K15" s="9">
        <f t="shared" si="4"/>
        <v>0.5181347150259068</v>
      </c>
      <c r="L15" s="9">
        <f t="shared" si="5"/>
        <v>0.13736263736263737</v>
      </c>
    </row>
    <row r="16" spans="1:12" ht="12.75">
      <c r="A16" s="47" t="s">
        <v>12</v>
      </c>
      <c r="B16" s="48">
        <v>1</v>
      </c>
      <c r="C16" s="48">
        <v>0</v>
      </c>
      <c r="D16" s="48">
        <v>0</v>
      </c>
      <c r="E16" s="48">
        <v>0</v>
      </c>
      <c r="F16" s="48">
        <f t="shared" si="0"/>
        <v>1</v>
      </c>
      <c r="G16" s="47"/>
      <c r="H16" s="9">
        <f t="shared" si="1"/>
        <v>0.6024096385542169</v>
      </c>
      <c r="I16" s="9" t="str">
        <f t="shared" si="2"/>
        <v>-</v>
      </c>
      <c r="J16" s="9" t="str">
        <f t="shared" si="3"/>
        <v>-</v>
      </c>
      <c r="K16" s="9" t="str">
        <f t="shared" si="4"/>
        <v>-</v>
      </c>
      <c r="L16" s="9">
        <f t="shared" si="5"/>
        <v>0.13736263736263737</v>
      </c>
    </row>
    <row r="17" spans="1:12" ht="12.75">
      <c r="A17" s="47" t="s">
        <v>1</v>
      </c>
      <c r="B17" s="48">
        <v>0</v>
      </c>
      <c r="C17" s="48">
        <v>0</v>
      </c>
      <c r="D17" s="48">
        <v>0</v>
      </c>
      <c r="E17" s="48">
        <v>0</v>
      </c>
      <c r="F17" s="48">
        <f t="shared" si="0"/>
        <v>0</v>
      </c>
      <c r="G17" s="47"/>
      <c r="H17" s="9" t="str">
        <f t="shared" si="1"/>
        <v>-</v>
      </c>
      <c r="I17" s="9" t="str">
        <f t="shared" si="2"/>
        <v>-</v>
      </c>
      <c r="J17" s="9" t="str">
        <f t="shared" si="3"/>
        <v>-</v>
      </c>
      <c r="K17" s="9" t="str">
        <f t="shared" si="4"/>
        <v>-</v>
      </c>
      <c r="L17" s="9" t="str">
        <f t="shared" si="5"/>
        <v>-</v>
      </c>
    </row>
    <row r="18" spans="1:12" ht="12.75">
      <c r="A18" s="47" t="s">
        <v>5</v>
      </c>
      <c r="B18" s="48">
        <v>0</v>
      </c>
      <c r="C18" s="48">
        <v>0</v>
      </c>
      <c r="D18" s="48">
        <v>0</v>
      </c>
      <c r="E18" s="48">
        <v>0</v>
      </c>
      <c r="F18" s="48">
        <f t="shared" si="0"/>
        <v>0</v>
      </c>
      <c r="G18" s="47"/>
      <c r="H18" s="9" t="str">
        <f t="shared" si="1"/>
        <v>-</v>
      </c>
      <c r="I18" s="9" t="str">
        <f t="shared" si="2"/>
        <v>-</v>
      </c>
      <c r="J18" s="9" t="str">
        <f t="shared" si="3"/>
        <v>-</v>
      </c>
      <c r="K18" s="9" t="str">
        <f t="shared" si="4"/>
        <v>-</v>
      </c>
      <c r="L18" s="9" t="str">
        <f t="shared" si="5"/>
        <v>-</v>
      </c>
    </row>
    <row r="19" spans="1:12" ht="12.75">
      <c r="A19" s="47" t="s">
        <v>8</v>
      </c>
      <c r="B19" s="48">
        <v>0</v>
      </c>
      <c r="C19" s="48">
        <v>0</v>
      </c>
      <c r="D19" s="48">
        <v>0</v>
      </c>
      <c r="E19" s="48">
        <v>0</v>
      </c>
      <c r="F19" s="48">
        <f t="shared" si="0"/>
        <v>0</v>
      </c>
      <c r="G19" s="47"/>
      <c r="H19" s="9" t="str">
        <f t="shared" si="1"/>
        <v>-</v>
      </c>
      <c r="I19" s="9" t="str">
        <f t="shared" si="2"/>
        <v>-</v>
      </c>
      <c r="J19" s="9" t="str">
        <f t="shared" si="3"/>
        <v>-</v>
      </c>
      <c r="K19" s="9" t="str">
        <f t="shared" si="4"/>
        <v>-</v>
      </c>
      <c r="L19" s="9" t="str">
        <f t="shared" si="5"/>
        <v>-</v>
      </c>
    </row>
    <row r="20" spans="1:12" ht="12.75">
      <c r="A20" s="47" t="s">
        <v>10</v>
      </c>
      <c r="B20" s="48">
        <v>0</v>
      </c>
      <c r="C20" s="48">
        <v>0</v>
      </c>
      <c r="D20" s="48">
        <v>0</v>
      </c>
      <c r="E20" s="48">
        <v>0</v>
      </c>
      <c r="F20" s="48">
        <f t="shared" si="0"/>
        <v>0</v>
      </c>
      <c r="G20" s="47"/>
      <c r="H20" s="9" t="str">
        <f t="shared" si="1"/>
        <v>-</v>
      </c>
      <c r="I20" s="9" t="str">
        <f t="shared" si="2"/>
        <v>-</v>
      </c>
      <c r="J20" s="9" t="str">
        <f t="shared" si="3"/>
        <v>-</v>
      </c>
      <c r="K20" s="9" t="str">
        <f t="shared" si="4"/>
        <v>-</v>
      </c>
      <c r="L20" s="9" t="str">
        <f t="shared" si="5"/>
        <v>-</v>
      </c>
    </row>
    <row r="21" spans="1:12" ht="12.75">
      <c r="A21" s="38" t="s">
        <v>20</v>
      </c>
      <c r="B21" s="42">
        <f>SUM(B6:B20)</f>
        <v>166</v>
      </c>
      <c r="C21" s="42">
        <f>SUM(C6:C20)</f>
        <v>177</v>
      </c>
      <c r="D21" s="42">
        <f>SUM(D6:D20)</f>
        <v>192</v>
      </c>
      <c r="E21" s="42">
        <f>SUM(E6:E20)</f>
        <v>193</v>
      </c>
      <c r="F21" s="42">
        <f>SUM(F6:F20)</f>
        <v>728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9</v>
      </c>
      <c r="B23" s="48">
        <v>11</v>
      </c>
      <c r="C23" s="48">
        <v>17</v>
      </c>
      <c r="D23" s="48">
        <v>19</v>
      </c>
      <c r="E23" s="48">
        <v>26</v>
      </c>
      <c r="F23" s="48">
        <f aca="true" t="shared" si="6" ref="F23:F37">SUM(B23:E23)</f>
        <v>73</v>
      </c>
      <c r="G23" s="47"/>
      <c r="H23" s="9">
        <f aca="true" t="shared" si="7" ref="H23:H38">IF(B23&gt;0,B23/B$38*100,"-")</f>
        <v>100</v>
      </c>
      <c r="I23" s="9">
        <f aca="true" t="shared" si="8" ref="I23:I38">IF(C23&gt;0,C23/C$38*100,"-")</f>
        <v>94.44444444444444</v>
      </c>
      <c r="J23" s="9">
        <f aca="true" t="shared" si="9" ref="J23:J38">IF(D23&gt;0,D23/D$38*100,"-")</f>
        <v>90.47619047619048</v>
      </c>
      <c r="K23" s="9">
        <f aca="true" t="shared" si="10" ref="K23:K38">IF(E23&gt;0,E23/E$38*100,"-")</f>
        <v>96.29629629629629</v>
      </c>
      <c r="L23" s="9">
        <f aca="true" t="shared" si="11" ref="L23:L38">IF(F23&gt;0,F23/F$38*100,"-")</f>
        <v>94.8051948051948</v>
      </c>
    </row>
    <row r="24" spans="1:12" ht="12.75">
      <c r="A24" s="47" t="s">
        <v>4</v>
      </c>
      <c r="B24" s="48">
        <v>0</v>
      </c>
      <c r="C24" s="48">
        <v>0</v>
      </c>
      <c r="D24" s="48">
        <v>2</v>
      </c>
      <c r="E24" s="48">
        <v>0</v>
      </c>
      <c r="F24" s="48">
        <f t="shared" si="6"/>
        <v>2</v>
      </c>
      <c r="G24" s="47"/>
      <c r="H24" s="9" t="str">
        <f t="shared" si="7"/>
        <v>-</v>
      </c>
      <c r="I24" s="9" t="str">
        <f t="shared" si="8"/>
        <v>-</v>
      </c>
      <c r="J24" s="9">
        <f t="shared" si="9"/>
        <v>9.523809523809524</v>
      </c>
      <c r="K24" s="9" t="str">
        <f t="shared" si="10"/>
        <v>-</v>
      </c>
      <c r="L24" s="9">
        <f t="shared" si="11"/>
        <v>2.5974025974025974</v>
      </c>
    </row>
    <row r="25" spans="1:12" ht="12.75">
      <c r="A25" s="47" t="s">
        <v>8</v>
      </c>
      <c r="B25" s="48">
        <v>0</v>
      </c>
      <c r="C25" s="48">
        <v>0</v>
      </c>
      <c r="D25" s="48">
        <v>0</v>
      </c>
      <c r="E25" s="48">
        <v>1</v>
      </c>
      <c r="F25" s="48">
        <f t="shared" si="6"/>
        <v>1</v>
      </c>
      <c r="G25" s="47"/>
      <c r="H25" s="9" t="str">
        <f t="shared" si="7"/>
        <v>-</v>
      </c>
      <c r="I25" s="9" t="str">
        <f t="shared" si="8"/>
        <v>-</v>
      </c>
      <c r="J25" s="9" t="str">
        <f t="shared" si="9"/>
        <v>-</v>
      </c>
      <c r="K25" s="9">
        <f t="shared" si="10"/>
        <v>3.7037037037037033</v>
      </c>
      <c r="L25" s="9">
        <f t="shared" si="11"/>
        <v>1.2987012987012987</v>
      </c>
    </row>
    <row r="26" spans="1:12" ht="12.75">
      <c r="A26" s="47" t="s">
        <v>14</v>
      </c>
      <c r="B26" s="48">
        <v>0</v>
      </c>
      <c r="C26" s="48">
        <v>1</v>
      </c>
      <c r="D26" s="48">
        <v>0</v>
      </c>
      <c r="E26" s="48">
        <v>0</v>
      </c>
      <c r="F26" s="48">
        <f t="shared" si="6"/>
        <v>1</v>
      </c>
      <c r="G26" s="47"/>
      <c r="H26" s="9" t="str">
        <f t="shared" si="7"/>
        <v>-</v>
      </c>
      <c r="I26" s="9">
        <f t="shared" si="8"/>
        <v>5.555555555555555</v>
      </c>
      <c r="J26" s="9" t="str">
        <f t="shared" si="9"/>
        <v>-</v>
      </c>
      <c r="K26" s="9" t="str">
        <f t="shared" si="10"/>
        <v>-</v>
      </c>
      <c r="L26" s="9">
        <f t="shared" si="11"/>
        <v>1.2987012987012987</v>
      </c>
    </row>
    <row r="27" spans="1:12" ht="12.75">
      <c r="A27" s="47" t="s">
        <v>0</v>
      </c>
      <c r="B27" s="48">
        <v>0</v>
      </c>
      <c r="C27" s="48">
        <v>0</v>
      </c>
      <c r="D27" s="48">
        <v>0</v>
      </c>
      <c r="E27" s="48">
        <v>0</v>
      </c>
      <c r="F27" s="48">
        <f t="shared" si="6"/>
        <v>0</v>
      </c>
      <c r="G27" s="47"/>
      <c r="H27" s="9" t="str">
        <f t="shared" si="7"/>
        <v>-</v>
      </c>
      <c r="I27" s="9" t="str">
        <f t="shared" si="8"/>
        <v>-</v>
      </c>
      <c r="J27" s="9" t="str">
        <f t="shared" si="9"/>
        <v>-</v>
      </c>
      <c r="K27" s="9" t="str">
        <f t="shared" si="10"/>
        <v>-</v>
      </c>
      <c r="L27" s="9" t="str">
        <f t="shared" si="11"/>
        <v>-</v>
      </c>
    </row>
    <row r="28" spans="1:12" ht="12.75">
      <c r="A28" s="47" t="s">
        <v>1</v>
      </c>
      <c r="B28" s="48">
        <v>0</v>
      </c>
      <c r="C28" s="48">
        <v>0</v>
      </c>
      <c r="D28" s="48">
        <v>0</v>
      </c>
      <c r="E28" s="48">
        <v>0</v>
      </c>
      <c r="F28" s="48">
        <f t="shared" si="6"/>
        <v>0</v>
      </c>
      <c r="G28" s="47"/>
      <c r="H28" s="9" t="str">
        <f t="shared" si="7"/>
        <v>-</v>
      </c>
      <c r="I28" s="9" t="str">
        <f t="shared" si="8"/>
        <v>-</v>
      </c>
      <c r="J28" s="9" t="str">
        <f t="shared" si="9"/>
        <v>-</v>
      </c>
      <c r="K28" s="9" t="str">
        <f t="shared" si="10"/>
        <v>-</v>
      </c>
      <c r="L28" s="9" t="str">
        <f t="shared" si="11"/>
        <v>-</v>
      </c>
    </row>
    <row r="29" spans="1:12" ht="12.75">
      <c r="A29" s="47" t="s">
        <v>2</v>
      </c>
      <c r="B29" s="48">
        <v>0</v>
      </c>
      <c r="C29" s="48">
        <v>0</v>
      </c>
      <c r="D29" s="48">
        <v>0</v>
      </c>
      <c r="E29" s="48">
        <v>0</v>
      </c>
      <c r="F29" s="48">
        <f t="shared" si="6"/>
        <v>0</v>
      </c>
      <c r="G29" s="47"/>
      <c r="H29" s="9" t="str">
        <f t="shared" si="7"/>
        <v>-</v>
      </c>
      <c r="I29" s="9" t="str">
        <f t="shared" si="8"/>
        <v>-</v>
      </c>
      <c r="J29" s="9" t="str">
        <f t="shared" si="9"/>
        <v>-</v>
      </c>
      <c r="K29" s="9" t="str">
        <f t="shared" si="10"/>
        <v>-</v>
      </c>
      <c r="L29" s="9" t="str">
        <f t="shared" si="11"/>
        <v>-</v>
      </c>
    </row>
    <row r="30" spans="1:12" ht="12.75">
      <c r="A30" s="47" t="s">
        <v>3</v>
      </c>
      <c r="B30" s="48">
        <v>0</v>
      </c>
      <c r="C30" s="48">
        <v>0</v>
      </c>
      <c r="D30" s="48">
        <v>0</v>
      </c>
      <c r="E30" s="48">
        <v>0</v>
      </c>
      <c r="F30" s="48">
        <f t="shared" si="6"/>
        <v>0</v>
      </c>
      <c r="G30" s="47"/>
      <c r="H30" s="9" t="str">
        <f t="shared" si="7"/>
        <v>-</v>
      </c>
      <c r="I30" s="9" t="str">
        <f t="shared" si="8"/>
        <v>-</v>
      </c>
      <c r="J30" s="9" t="str">
        <f t="shared" si="9"/>
        <v>-</v>
      </c>
      <c r="K30" s="9" t="str">
        <f t="shared" si="10"/>
        <v>-</v>
      </c>
      <c r="L30" s="9" t="str">
        <f t="shared" si="11"/>
        <v>-</v>
      </c>
    </row>
    <row r="31" spans="1:12" ht="12.75">
      <c r="A31" s="47" t="s">
        <v>5</v>
      </c>
      <c r="B31" s="48">
        <v>0</v>
      </c>
      <c r="C31" s="48">
        <v>0</v>
      </c>
      <c r="D31" s="48">
        <v>0</v>
      </c>
      <c r="E31" s="48">
        <v>0</v>
      </c>
      <c r="F31" s="48">
        <f t="shared" si="6"/>
        <v>0</v>
      </c>
      <c r="G31" s="47"/>
      <c r="H31" s="9" t="str">
        <f t="shared" si="7"/>
        <v>-</v>
      </c>
      <c r="I31" s="9" t="str">
        <f t="shared" si="8"/>
        <v>-</v>
      </c>
      <c r="J31" s="9" t="str">
        <f t="shared" si="9"/>
        <v>-</v>
      </c>
      <c r="K31" s="9" t="str">
        <f t="shared" si="10"/>
        <v>-</v>
      </c>
      <c r="L31" s="9" t="str">
        <f t="shared" si="11"/>
        <v>-</v>
      </c>
    </row>
    <row r="32" spans="1:12" ht="12.75">
      <c r="A32" s="47" t="s">
        <v>6</v>
      </c>
      <c r="B32" s="48">
        <v>0</v>
      </c>
      <c r="C32" s="48">
        <v>0</v>
      </c>
      <c r="D32" s="48">
        <v>0</v>
      </c>
      <c r="E32" s="48">
        <v>0</v>
      </c>
      <c r="F32" s="48">
        <f t="shared" si="6"/>
        <v>0</v>
      </c>
      <c r="G32" s="47"/>
      <c r="H32" s="9" t="str">
        <f t="shared" si="7"/>
        <v>-</v>
      </c>
      <c r="I32" s="9" t="str">
        <f t="shared" si="8"/>
        <v>-</v>
      </c>
      <c r="J32" s="9" t="str">
        <f t="shared" si="9"/>
        <v>-</v>
      </c>
      <c r="K32" s="9" t="str">
        <f t="shared" si="10"/>
        <v>-</v>
      </c>
      <c r="L32" s="9" t="str">
        <f t="shared" si="11"/>
        <v>-</v>
      </c>
    </row>
    <row r="33" spans="1:12" ht="12.75">
      <c r="A33" s="47" t="s">
        <v>7</v>
      </c>
      <c r="B33" s="48">
        <v>0</v>
      </c>
      <c r="C33" s="48">
        <v>0</v>
      </c>
      <c r="D33" s="48">
        <v>0</v>
      </c>
      <c r="E33" s="48">
        <v>0</v>
      </c>
      <c r="F33" s="48">
        <f t="shared" si="6"/>
        <v>0</v>
      </c>
      <c r="G33" s="47"/>
      <c r="H33" s="9" t="str">
        <f t="shared" si="7"/>
        <v>-</v>
      </c>
      <c r="I33" s="9" t="str">
        <f t="shared" si="8"/>
        <v>-</v>
      </c>
      <c r="J33" s="9" t="str">
        <f t="shared" si="9"/>
        <v>-</v>
      </c>
      <c r="K33" s="9" t="str">
        <f t="shared" si="10"/>
        <v>-</v>
      </c>
      <c r="L33" s="9" t="str">
        <f t="shared" si="11"/>
        <v>-</v>
      </c>
    </row>
    <row r="34" spans="1:12" ht="12.75">
      <c r="A34" s="47" t="s">
        <v>10</v>
      </c>
      <c r="B34" s="48">
        <v>0</v>
      </c>
      <c r="C34" s="48">
        <v>0</v>
      </c>
      <c r="D34" s="48">
        <v>0</v>
      </c>
      <c r="E34" s="48">
        <v>0</v>
      </c>
      <c r="F34" s="48">
        <f t="shared" si="6"/>
        <v>0</v>
      </c>
      <c r="G34" s="47"/>
      <c r="H34" s="9" t="str">
        <f t="shared" si="7"/>
        <v>-</v>
      </c>
      <c r="I34" s="9" t="str">
        <f t="shared" si="8"/>
        <v>-</v>
      </c>
      <c r="J34" s="9" t="str">
        <f t="shared" si="9"/>
        <v>-</v>
      </c>
      <c r="K34" s="9" t="str">
        <f t="shared" si="10"/>
        <v>-</v>
      </c>
      <c r="L34" s="9" t="str">
        <f t="shared" si="11"/>
        <v>-</v>
      </c>
    </row>
    <row r="35" spans="1:12" ht="12.75">
      <c r="A35" s="47" t="s">
        <v>11</v>
      </c>
      <c r="B35" s="48">
        <v>0</v>
      </c>
      <c r="C35" s="48">
        <v>0</v>
      </c>
      <c r="D35" s="48">
        <v>0</v>
      </c>
      <c r="E35" s="48">
        <v>0</v>
      </c>
      <c r="F35" s="48">
        <f t="shared" si="6"/>
        <v>0</v>
      </c>
      <c r="G35" s="47"/>
      <c r="H35" s="9" t="str">
        <f t="shared" si="7"/>
        <v>-</v>
      </c>
      <c r="I35" s="9" t="str">
        <f t="shared" si="8"/>
        <v>-</v>
      </c>
      <c r="J35" s="9" t="str">
        <f t="shared" si="9"/>
        <v>-</v>
      </c>
      <c r="K35" s="9" t="str">
        <f t="shared" si="10"/>
        <v>-</v>
      </c>
      <c r="L35" s="9" t="str">
        <f t="shared" si="11"/>
        <v>-</v>
      </c>
    </row>
    <row r="36" spans="1:12" ht="12.75">
      <c r="A36" s="47" t="s">
        <v>12</v>
      </c>
      <c r="B36" s="48">
        <v>0</v>
      </c>
      <c r="C36" s="48">
        <v>0</v>
      </c>
      <c r="D36" s="48">
        <v>0</v>
      </c>
      <c r="E36" s="48">
        <v>0</v>
      </c>
      <c r="F36" s="48">
        <f t="shared" si="6"/>
        <v>0</v>
      </c>
      <c r="G36" s="47"/>
      <c r="H36" s="9" t="str">
        <f t="shared" si="7"/>
        <v>-</v>
      </c>
      <c r="I36" s="9" t="str">
        <f t="shared" si="8"/>
        <v>-</v>
      </c>
      <c r="J36" s="9" t="str">
        <f t="shared" si="9"/>
        <v>-</v>
      </c>
      <c r="K36" s="9" t="str">
        <f t="shared" si="10"/>
        <v>-</v>
      </c>
      <c r="L36" s="9" t="str">
        <f t="shared" si="11"/>
        <v>-</v>
      </c>
    </row>
    <row r="37" spans="1:12" ht="12.75">
      <c r="A37" s="47" t="s">
        <v>13</v>
      </c>
      <c r="B37" s="48">
        <v>0</v>
      </c>
      <c r="C37" s="48">
        <v>0</v>
      </c>
      <c r="D37" s="48">
        <v>0</v>
      </c>
      <c r="E37" s="48">
        <v>0</v>
      </c>
      <c r="F37" s="48">
        <f t="shared" si="6"/>
        <v>0</v>
      </c>
      <c r="G37" s="47"/>
      <c r="H37" s="9" t="str">
        <f t="shared" si="7"/>
        <v>-</v>
      </c>
      <c r="I37" s="9" t="str">
        <f t="shared" si="8"/>
        <v>-</v>
      </c>
      <c r="J37" s="9" t="str">
        <f t="shared" si="9"/>
        <v>-</v>
      </c>
      <c r="K37" s="9" t="str">
        <f t="shared" si="10"/>
        <v>-</v>
      </c>
      <c r="L37" s="9" t="str">
        <f t="shared" si="11"/>
        <v>-</v>
      </c>
    </row>
    <row r="38" spans="1:12" ht="12.75">
      <c r="A38" s="38" t="s">
        <v>20</v>
      </c>
      <c r="B38" s="42">
        <f>SUM(B23:B37)</f>
        <v>11</v>
      </c>
      <c r="C38" s="42">
        <f>SUM(C23:C37)</f>
        <v>18</v>
      </c>
      <c r="D38" s="42">
        <f>SUM(D23:D37)</f>
        <v>21</v>
      </c>
      <c r="E38" s="42">
        <f>SUM(E23:E37)</f>
        <v>27</v>
      </c>
      <c r="F38" s="42">
        <f>SUM(F23:F37)</f>
        <v>77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9</v>
      </c>
      <c r="B40" s="48">
        <v>1162</v>
      </c>
      <c r="C40" s="48">
        <v>743</v>
      </c>
      <c r="D40" s="48">
        <v>723</v>
      </c>
      <c r="E40" s="48">
        <v>773</v>
      </c>
      <c r="F40" s="48">
        <f aca="true" t="shared" si="12" ref="F40:F54">SUM(B40:E40)</f>
        <v>3401</v>
      </c>
      <c r="G40" s="47"/>
      <c r="H40" s="9">
        <f aca="true" t="shared" si="13" ref="H40:H55">IF(B40&gt;0,B40/B$55*100,"-")</f>
        <v>98.72557349192863</v>
      </c>
      <c r="I40" s="9">
        <f aca="true" t="shared" si="14" ref="I40:I55">IF(C40&gt;0,C40/C$55*100,"-")</f>
        <v>95.62419562419564</v>
      </c>
      <c r="J40" s="9">
        <f aca="true" t="shared" si="15" ref="J40:J55">IF(D40&gt;0,D40/D$55*100,"-")</f>
        <v>98.36734693877551</v>
      </c>
      <c r="K40" s="9">
        <f aca="true" t="shared" si="16" ref="K40:K55">IF(E40&gt;0,E40/E$55*100,"-")</f>
        <v>96.38403990024938</v>
      </c>
      <c r="L40" s="9">
        <f aca="true" t="shared" si="17" ref="L40:L55">IF(F40&gt;0,F40/F$55*100,"-")</f>
        <v>97.42194213692352</v>
      </c>
    </row>
    <row r="41" spans="1:12" ht="12.75">
      <c r="A41" s="47" t="s">
        <v>4</v>
      </c>
      <c r="B41" s="48">
        <v>3</v>
      </c>
      <c r="C41" s="48">
        <v>21</v>
      </c>
      <c r="D41" s="48">
        <v>5</v>
      </c>
      <c r="E41" s="48">
        <v>5</v>
      </c>
      <c r="F41" s="48">
        <f t="shared" si="12"/>
        <v>34</v>
      </c>
      <c r="G41" s="47"/>
      <c r="H41" s="9">
        <f t="shared" si="13"/>
        <v>0.2548853016142736</v>
      </c>
      <c r="I41" s="9">
        <f t="shared" si="14"/>
        <v>2.7027027027027026</v>
      </c>
      <c r="J41" s="9">
        <f t="shared" si="15"/>
        <v>0.6802721088435374</v>
      </c>
      <c r="K41" s="9">
        <f t="shared" si="16"/>
        <v>0.6234413965087282</v>
      </c>
      <c r="L41" s="9">
        <f t="shared" si="17"/>
        <v>0.97393297049556</v>
      </c>
    </row>
    <row r="42" spans="1:12" ht="12.75">
      <c r="A42" s="47" t="s">
        <v>14</v>
      </c>
      <c r="B42" s="48">
        <v>4</v>
      </c>
      <c r="C42" s="48">
        <v>4</v>
      </c>
      <c r="D42" s="48">
        <v>3</v>
      </c>
      <c r="E42" s="48">
        <v>8</v>
      </c>
      <c r="F42" s="48">
        <f t="shared" si="12"/>
        <v>19</v>
      </c>
      <c r="G42" s="47"/>
      <c r="H42" s="9">
        <f t="shared" si="13"/>
        <v>0.33984706881903143</v>
      </c>
      <c r="I42" s="9">
        <f t="shared" si="14"/>
        <v>0.5148005148005148</v>
      </c>
      <c r="J42" s="9">
        <f t="shared" si="15"/>
        <v>0.40816326530612246</v>
      </c>
      <c r="K42" s="9">
        <f t="shared" si="16"/>
        <v>0.997506234413965</v>
      </c>
      <c r="L42" s="9">
        <f t="shared" si="17"/>
        <v>0.5442566599828129</v>
      </c>
    </row>
    <row r="43" spans="1:12" ht="12.75">
      <c r="A43" s="47" t="s">
        <v>8</v>
      </c>
      <c r="B43" s="48">
        <v>1</v>
      </c>
      <c r="C43" s="48">
        <v>3</v>
      </c>
      <c r="D43" s="48">
        <v>2</v>
      </c>
      <c r="E43" s="48">
        <v>5</v>
      </c>
      <c r="F43" s="48">
        <f t="shared" si="12"/>
        <v>11</v>
      </c>
      <c r="G43" s="47"/>
      <c r="H43" s="9">
        <f t="shared" si="13"/>
        <v>0.08496176720475786</v>
      </c>
      <c r="I43" s="9">
        <f t="shared" si="14"/>
        <v>0.3861003861003861</v>
      </c>
      <c r="J43" s="9">
        <f t="shared" si="15"/>
        <v>0.27210884353741494</v>
      </c>
      <c r="K43" s="9">
        <f t="shared" si="16"/>
        <v>0.6234413965087282</v>
      </c>
      <c r="L43" s="9">
        <f t="shared" si="17"/>
        <v>0.3150959610426812</v>
      </c>
    </row>
    <row r="44" spans="1:12" ht="12.75">
      <c r="A44" s="47" t="s">
        <v>2</v>
      </c>
      <c r="B44" s="48">
        <v>3</v>
      </c>
      <c r="C44" s="48">
        <v>1</v>
      </c>
      <c r="D44" s="48">
        <v>0</v>
      </c>
      <c r="E44" s="48">
        <v>4</v>
      </c>
      <c r="F44" s="48">
        <f t="shared" si="12"/>
        <v>8</v>
      </c>
      <c r="G44" s="47"/>
      <c r="H44" s="9">
        <f t="shared" si="13"/>
        <v>0.2548853016142736</v>
      </c>
      <c r="I44" s="9">
        <f t="shared" si="14"/>
        <v>0.1287001287001287</v>
      </c>
      <c r="J44" s="9" t="str">
        <f t="shared" si="15"/>
        <v>-</v>
      </c>
      <c r="K44" s="9">
        <f t="shared" si="16"/>
        <v>0.4987531172069825</v>
      </c>
      <c r="L44" s="9">
        <f t="shared" si="17"/>
        <v>0.22916069894013177</v>
      </c>
    </row>
    <row r="45" spans="1:12" ht="12.75">
      <c r="A45" s="47" t="s">
        <v>0</v>
      </c>
      <c r="B45" s="48">
        <v>1</v>
      </c>
      <c r="C45" s="48">
        <v>1</v>
      </c>
      <c r="D45" s="48">
        <v>0</v>
      </c>
      <c r="E45" s="48">
        <v>2</v>
      </c>
      <c r="F45" s="48">
        <f t="shared" si="12"/>
        <v>4</v>
      </c>
      <c r="G45" s="47"/>
      <c r="H45" s="9">
        <f t="shared" si="13"/>
        <v>0.08496176720475786</v>
      </c>
      <c r="I45" s="9">
        <f t="shared" si="14"/>
        <v>0.1287001287001287</v>
      </c>
      <c r="J45" s="9" t="str">
        <f t="shared" si="15"/>
        <v>-</v>
      </c>
      <c r="K45" s="9">
        <f t="shared" si="16"/>
        <v>0.24937655860349126</v>
      </c>
      <c r="L45" s="9">
        <f t="shared" si="17"/>
        <v>0.11458034947006589</v>
      </c>
    </row>
    <row r="46" spans="1:12" ht="12.75">
      <c r="A46" s="47" t="s">
        <v>6</v>
      </c>
      <c r="B46" s="48">
        <v>0</v>
      </c>
      <c r="C46" s="48">
        <v>0</v>
      </c>
      <c r="D46" s="48">
        <v>1</v>
      </c>
      <c r="E46" s="48">
        <v>3</v>
      </c>
      <c r="F46" s="48">
        <f t="shared" si="12"/>
        <v>4</v>
      </c>
      <c r="G46" s="47"/>
      <c r="H46" s="9" t="str">
        <f t="shared" si="13"/>
        <v>-</v>
      </c>
      <c r="I46" s="9" t="str">
        <f t="shared" si="14"/>
        <v>-</v>
      </c>
      <c r="J46" s="9">
        <f t="shared" si="15"/>
        <v>0.13605442176870747</v>
      </c>
      <c r="K46" s="9">
        <f t="shared" si="16"/>
        <v>0.3740648379052369</v>
      </c>
      <c r="L46" s="9">
        <f t="shared" si="17"/>
        <v>0.11458034947006589</v>
      </c>
    </row>
    <row r="47" spans="1:12" ht="12.75">
      <c r="A47" s="47" t="s">
        <v>13</v>
      </c>
      <c r="B47" s="48">
        <v>1</v>
      </c>
      <c r="C47" s="48">
        <v>2</v>
      </c>
      <c r="D47" s="48">
        <v>0</v>
      </c>
      <c r="E47" s="48">
        <v>0</v>
      </c>
      <c r="F47" s="48">
        <f t="shared" si="12"/>
        <v>3</v>
      </c>
      <c r="G47" s="47"/>
      <c r="H47" s="9">
        <f t="shared" si="13"/>
        <v>0.08496176720475786</v>
      </c>
      <c r="I47" s="9">
        <f t="shared" si="14"/>
        <v>0.2574002574002574</v>
      </c>
      <c r="J47" s="9" t="str">
        <f t="shared" si="15"/>
        <v>-</v>
      </c>
      <c r="K47" s="9" t="str">
        <f t="shared" si="16"/>
        <v>-</v>
      </c>
      <c r="L47" s="9">
        <f t="shared" si="17"/>
        <v>0.08593526210254941</v>
      </c>
    </row>
    <row r="48" spans="1:12" ht="12.75">
      <c r="A48" s="47" t="s">
        <v>3</v>
      </c>
      <c r="B48" s="48">
        <v>1</v>
      </c>
      <c r="C48" s="48">
        <v>1</v>
      </c>
      <c r="D48" s="48">
        <v>0</v>
      </c>
      <c r="E48" s="48">
        <v>0</v>
      </c>
      <c r="F48" s="48">
        <f t="shared" si="12"/>
        <v>2</v>
      </c>
      <c r="G48" s="47"/>
      <c r="H48" s="9">
        <f t="shared" si="13"/>
        <v>0.08496176720475786</v>
      </c>
      <c r="I48" s="9">
        <f t="shared" si="14"/>
        <v>0.1287001287001287</v>
      </c>
      <c r="J48" s="9" t="str">
        <f t="shared" si="15"/>
        <v>-</v>
      </c>
      <c r="K48" s="9" t="str">
        <f t="shared" si="16"/>
        <v>-</v>
      </c>
      <c r="L48" s="9">
        <f t="shared" si="17"/>
        <v>0.057290174735032943</v>
      </c>
    </row>
    <row r="49" spans="1:12" ht="12.75">
      <c r="A49" s="47" t="s">
        <v>7</v>
      </c>
      <c r="B49" s="48">
        <v>0</v>
      </c>
      <c r="C49" s="48">
        <v>0</v>
      </c>
      <c r="D49" s="48">
        <v>1</v>
      </c>
      <c r="E49" s="48">
        <v>1</v>
      </c>
      <c r="F49" s="48">
        <f t="shared" si="12"/>
        <v>2</v>
      </c>
      <c r="G49" s="47"/>
      <c r="H49" s="9" t="str">
        <f t="shared" si="13"/>
        <v>-</v>
      </c>
      <c r="I49" s="9" t="str">
        <f t="shared" si="14"/>
        <v>-</v>
      </c>
      <c r="J49" s="9">
        <f t="shared" si="15"/>
        <v>0.13605442176870747</v>
      </c>
      <c r="K49" s="9">
        <f t="shared" si="16"/>
        <v>0.12468827930174563</v>
      </c>
      <c r="L49" s="9">
        <f t="shared" si="17"/>
        <v>0.057290174735032943</v>
      </c>
    </row>
    <row r="50" spans="1:12" ht="12.75">
      <c r="A50" s="47" t="s">
        <v>11</v>
      </c>
      <c r="B50" s="48">
        <v>0</v>
      </c>
      <c r="C50" s="48">
        <v>1</v>
      </c>
      <c r="D50" s="48">
        <v>0</v>
      </c>
      <c r="E50" s="48">
        <v>1</v>
      </c>
      <c r="F50" s="48">
        <f t="shared" si="12"/>
        <v>2</v>
      </c>
      <c r="G50" s="47"/>
      <c r="H50" s="9" t="str">
        <f t="shared" si="13"/>
        <v>-</v>
      </c>
      <c r="I50" s="9">
        <f t="shared" si="14"/>
        <v>0.1287001287001287</v>
      </c>
      <c r="J50" s="9" t="str">
        <f t="shared" si="15"/>
        <v>-</v>
      </c>
      <c r="K50" s="9">
        <f t="shared" si="16"/>
        <v>0.12468827930174563</v>
      </c>
      <c r="L50" s="9">
        <f t="shared" si="17"/>
        <v>0.057290174735032943</v>
      </c>
    </row>
    <row r="51" spans="1:12" ht="12.75">
      <c r="A51" s="47" t="s">
        <v>12</v>
      </c>
      <c r="B51" s="48">
        <v>1</v>
      </c>
      <c r="C51" s="48">
        <v>0</v>
      </c>
      <c r="D51" s="48">
        <v>0</v>
      </c>
      <c r="E51" s="48">
        <v>0</v>
      </c>
      <c r="F51" s="48">
        <f t="shared" si="12"/>
        <v>1</v>
      </c>
      <c r="G51" s="47"/>
      <c r="H51" s="9">
        <f t="shared" si="13"/>
        <v>0.08496176720475786</v>
      </c>
      <c r="I51" s="9" t="str">
        <f t="shared" si="14"/>
        <v>-</v>
      </c>
      <c r="J51" s="9" t="str">
        <f t="shared" si="15"/>
        <v>-</v>
      </c>
      <c r="K51" s="9" t="str">
        <f t="shared" si="16"/>
        <v>-</v>
      </c>
      <c r="L51" s="9">
        <f t="shared" si="17"/>
        <v>0.028645087367516472</v>
      </c>
    </row>
    <row r="52" spans="1:12" ht="12.75">
      <c r="A52" s="47" t="s">
        <v>1</v>
      </c>
      <c r="B52" s="48">
        <v>0</v>
      </c>
      <c r="C52" s="48">
        <v>0</v>
      </c>
      <c r="D52" s="48">
        <v>0</v>
      </c>
      <c r="E52" s="48">
        <v>0</v>
      </c>
      <c r="F52" s="48">
        <f t="shared" si="12"/>
        <v>0</v>
      </c>
      <c r="G52" s="47"/>
      <c r="H52" s="9" t="str">
        <f t="shared" si="13"/>
        <v>-</v>
      </c>
      <c r="I52" s="9" t="str">
        <f t="shared" si="14"/>
        <v>-</v>
      </c>
      <c r="J52" s="9" t="str">
        <f t="shared" si="15"/>
        <v>-</v>
      </c>
      <c r="K52" s="9" t="str">
        <f t="shared" si="16"/>
        <v>-</v>
      </c>
      <c r="L52" s="9" t="str">
        <f t="shared" si="17"/>
        <v>-</v>
      </c>
    </row>
    <row r="53" spans="1:12" ht="12.75">
      <c r="A53" s="47" t="s">
        <v>5</v>
      </c>
      <c r="B53" s="48">
        <v>0</v>
      </c>
      <c r="C53" s="48">
        <v>0</v>
      </c>
      <c r="D53" s="48">
        <v>0</v>
      </c>
      <c r="E53" s="48">
        <v>0</v>
      </c>
      <c r="F53" s="48">
        <f t="shared" si="12"/>
        <v>0</v>
      </c>
      <c r="G53" s="47"/>
      <c r="H53" s="9" t="str">
        <f t="shared" si="13"/>
        <v>-</v>
      </c>
      <c r="I53" s="9" t="str">
        <f t="shared" si="14"/>
        <v>-</v>
      </c>
      <c r="J53" s="9" t="str">
        <f t="shared" si="15"/>
        <v>-</v>
      </c>
      <c r="K53" s="9" t="str">
        <f t="shared" si="16"/>
        <v>-</v>
      </c>
      <c r="L53" s="9" t="str">
        <f t="shared" si="17"/>
        <v>-</v>
      </c>
    </row>
    <row r="54" spans="1:12" ht="12.75">
      <c r="A54" s="47" t="s">
        <v>10</v>
      </c>
      <c r="B54" s="48">
        <v>0</v>
      </c>
      <c r="C54" s="48">
        <v>0</v>
      </c>
      <c r="D54" s="48">
        <v>0</v>
      </c>
      <c r="E54" s="48">
        <v>0</v>
      </c>
      <c r="F54" s="48">
        <f t="shared" si="12"/>
        <v>0</v>
      </c>
      <c r="G54" s="47"/>
      <c r="H54" s="9" t="str">
        <f t="shared" si="13"/>
        <v>-</v>
      </c>
      <c r="I54" s="9" t="str">
        <f t="shared" si="14"/>
        <v>-</v>
      </c>
      <c r="J54" s="9" t="str">
        <f t="shared" si="15"/>
        <v>-</v>
      </c>
      <c r="K54" s="9" t="str">
        <f t="shared" si="16"/>
        <v>-</v>
      </c>
      <c r="L54" s="9" t="str">
        <f t="shared" si="17"/>
        <v>-</v>
      </c>
    </row>
    <row r="55" spans="1:12" ht="12.75">
      <c r="A55" s="38" t="s">
        <v>20</v>
      </c>
      <c r="B55" s="42">
        <f>SUM(B40:B54)</f>
        <v>1177</v>
      </c>
      <c r="C55" s="42">
        <f>SUM(C40:C54)</f>
        <v>777</v>
      </c>
      <c r="D55" s="42">
        <f>SUM(D40:D54)</f>
        <v>735</v>
      </c>
      <c r="E55" s="42">
        <f>SUM(E40:E54)</f>
        <v>802</v>
      </c>
      <c r="F55" s="42">
        <f>SUM(F40:F54)</f>
        <v>3491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8">
      <selection activeCell="O33" sqref="O33"/>
    </sheetView>
  </sheetViews>
  <sheetFormatPr defaultColWidth="9.140625" defaultRowHeight="12.75"/>
  <cols>
    <col min="1" max="1" width="38.8515625" style="0" customWidth="1"/>
  </cols>
  <sheetData>
    <row r="1" ht="15">
      <c r="A1" s="10" t="s">
        <v>117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1</v>
      </c>
      <c r="B6" s="48">
        <v>0</v>
      </c>
      <c r="C6" s="48">
        <v>0</v>
      </c>
      <c r="D6" s="48">
        <v>1</v>
      </c>
      <c r="E6" s="48">
        <v>2</v>
      </c>
      <c r="F6" s="48">
        <f aca="true" t="shared" si="0" ref="F6:F20">SUM(B6:E6)</f>
        <v>3</v>
      </c>
      <c r="G6" s="47"/>
      <c r="H6" s="9" t="str">
        <f aca="true" t="shared" si="1" ref="H6:H21">IF(B6&gt;0,B6/B$21*100,"-")</f>
        <v>-</v>
      </c>
      <c r="I6" s="9" t="str">
        <f aca="true" t="shared" si="2" ref="I6:I21">IF(C6&gt;0,C6/C$21*100,"-")</f>
        <v>-</v>
      </c>
      <c r="J6" s="9">
        <f aca="true" t="shared" si="3" ref="J6:J21">IF(D6&gt;0,D6/D$21*100,"-")</f>
        <v>33.33333333333333</v>
      </c>
      <c r="K6" s="9">
        <f aca="true" t="shared" si="4" ref="K6:K21">IF(E6&gt;0,E6/E$21*100,"-")</f>
        <v>50</v>
      </c>
      <c r="L6" s="9">
        <f aca="true" t="shared" si="5" ref="L6:L21">IF(F6&gt;0,F6/F$21*100,"-")</f>
        <v>21.428571428571427</v>
      </c>
    </row>
    <row r="7" spans="1:12" ht="12.75">
      <c r="A7" s="47" t="s">
        <v>2</v>
      </c>
      <c r="B7" s="48">
        <v>2</v>
      </c>
      <c r="C7" s="48">
        <v>1</v>
      </c>
      <c r="D7" s="48">
        <v>0</v>
      </c>
      <c r="E7" s="48">
        <v>0</v>
      </c>
      <c r="F7" s="48">
        <f t="shared" si="0"/>
        <v>3</v>
      </c>
      <c r="G7" s="47"/>
      <c r="H7" s="9">
        <f t="shared" si="1"/>
        <v>66.66666666666666</v>
      </c>
      <c r="I7" s="9">
        <f t="shared" si="2"/>
        <v>25</v>
      </c>
      <c r="J7" s="9" t="str">
        <f t="shared" si="3"/>
        <v>-</v>
      </c>
      <c r="K7" s="9" t="str">
        <f t="shared" si="4"/>
        <v>-</v>
      </c>
      <c r="L7" s="9">
        <f t="shared" si="5"/>
        <v>21.428571428571427</v>
      </c>
    </row>
    <row r="8" spans="1:12" ht="12.75">
      <c r="A8" s="47" t="s">
        <v>3</v>
      </c>
      <c r="B8" s="48">
        <v>1</v>
      </c>
      <c r="C8" s="48">
        <v>0</v>
      </c>
      <c r="D8" s="48">
        <v>0</v>
      </c>
      <c r="E8" s="48">
        <v>1</v>
      </c>
      <c r="F8" s="48">
        <f t="shared" si="0"/>
        <v>2</v>
      </c>
      <c r="G8" s="47"/>
      <c r="H8" s="9">
        <f t="shared" si="1"/>
        <v>33.33333333333333</v>
      </c>
      <c r="I8" s="9" t="str">
        <f t="shared" si="2"/>
        <v>-</v>
      </c>
      <c r="J8" s="9" t="str">
        <f t="shared" si="3"/>
        <v>-</v>
      </c>
      <c r="K8" s="9">
        <f t="shared" si="4"/>
        <v>25</v>
      </c>
      <c r="L8" s="9">
        <f t="shared" si="5"/>
        <v>14.285714285714285</v>
      </c>
    </row>
    <row r="9" spans="1:12" ht="12.75">
      <c r="A9" s="47" t="s">
        <v>4</v>
      </c>
      <c r="B9" s="48">
        <v>0</v>
      </c>
      <c r="C9" s="48">
        <v>1</v>
      </c>
      <c r="D9" s="48">
        <v>1</v>
      </c>
      <c r="E9" s="48">
        <v>0</v>
      </c>
      <c r="F9" s="48">
        <f t="shared" si="0"/>
        <v>2</v>
      </c>
      <c r="G9" s="47"/>
      <c r="H9" s="9" t="str">
        <f t="shared" si="1"/>
        <v>-</v>
      </c>
      <c r="I9" s="9">
        <f t="shared" si="2"/>
        <v>25</v>
      </c>
      <c r="J9" s="9">
        <f t="shared" si="3"/>
        <v>33.33333333333333</v>
      </c>
      <c r="K9" s="9" t="str">
        <f t="shared" si="4"/>
        <v>-</v>
      </c>
      <c r="L9" s="9">
        <f t="shared" si="5"/>
        <v>14.285714285714285</v>
      </c>
    </row>
    <row r="10" spans="1:12" ht="12.75">
      <c r="A10" s="47" t="s">
        <v>9</v>
      </c>
      <c r="B10" s="48">
        <v>0</v>
      </c>
      <c r="C10" s="48">
        <v>1</v>
      </c>
      <c r="D10" s="48">
        <v>0</v>
      </c>
      <c r="E10" s="48">
        <v>0</v>
      </c>
      <c r="F10" s="48">
        <f t="shared" si="0"/>
        <v>1</v>
      </c>
      <c r="G10" s="47"/>
      <c r="H10" s="9" t="str">
        <f t="shared" si="1"/>
        <v>-</v>
      </c>
      <c r="I10" s="9">
        <f t="shared" si="2"/>
        <v>25</v>
      </c>
      <c r="J10" s="9" t="str">
        <f t="shared" si="3"/>
        <v>-</v>
      </c>
      <c r="K10" s="9" t="str">
        <f t="shared" si="4"/>
        <v>-</v>
      </c>
      <c r="L10" s="9">
        <f t="shared" si="5"/>
        <v>7.142857142857142</v>
      </c>
    </row>
    <row r="11" spans="1:12" ht="12.75">
      <c r="A11" s="47" t="s">
        <v>10</v>
      </c>
      <c r="B11" s="48">
        <v>0</v>
      </c>
      <c r="C11" s="48">
        <v>1</v>
      </c>
      <c r="D11" s="48">
        <v>0</v>
      </c>
      <c r="E11" s="48">
        <v>0</v>
      </c>
      <c r="F11" s="48">
        <f t="shared" si="0"/>
        <v>1</v>
      </c>
      <c r="G11" s="47"/>
      <c r="H11" s="9" t="str">
        <f t="shared" si="1"/>
        <v>-</v>
      </c>
      <c r="I11" s="9">
        <f t="shared" si="2"/>
        <v>25</v>
      </c>
      <c r="J11" s="9" t="str">
        <f t="shared" si="3"/>
        <v>-</v>
      </c>
      <c r="K11" s="9" t="str">
        <f t="shared" si="4"/>
        <v>-</v>
      </c>
      <c r="L11" s="9">
        <f t="shared" si="5"/>
        <v>7.142857142857142</v>
      </c>
    </row>
    <row r="12" spans="1:12" ht="12.75">
      <c r="A12" s="47" t="s">
        <v>11</v>
      </c>
      <c r="B12" s="48">
        <v>0</v>
      </c>
      <c r="C12" s="48">
        <v>0</v>
      </c>
      <c r="D12" s="48">
        <v>1</v>
      </c>
      <c r="E12" s="48">
        <v>0</v>
      </c>
      <c r="F12" s="48">
        <f t="shared" si="0"/>
        <v>1</v>
      </c>
      <c r="G12" s="47"/>
      <c r="H12" s="9" t="str">
        <f t="shared" si="1"/>
        <v>-</v>
      </c>
      <c r="I12" s="9" t="str">
        <f t="shared" si="2"/>
        <v>-</v>
      </c>
      <c r="J12" s="9">
        <f t="shared" si="3"/>
        <v>33.33333333333333</v>
      </c>
      <c r="K12" s="9" t="str">
        <f t="shared" si="4"/>
        <v>-</v>
      </c>
      <c r="L12" s="9">
        <f t="shared" si="5"/>
        <v>7.142857142857142</v>
      </c>
    </row>
    <row r="13" spans="1:12" ht="12.75">
      <c r="A13" s="47" t="s">
        <v>13</v>
      </c>
      <c r="B13" s="48">
        <v>0</v>
      </c>
      <c r="C13" s="48">
        <v>0</v>
      </c>
      <c r="D13" s="48">
        <v>0</v>
      </c>
      <c r="E13" s="48">
        <v>1</v>
      </c>
      <c r="F13" s="48">
        <f t="shared" si="0"/>
        <v>1</v>
      </c>
      <c r="G13" s="47"/>
      <c r="H13" s="9" t="str">
        <f t="shared" si="1"/>
        <v>-</v>
      </c>
      <c r="I13" s="9" t="str">
        <f t="shared" si="2"/>
        <v>-</v>
      </c>
      <c r="J13" s="9" t="str">
        <f t="shared" si="3"/>
        <v>-</v>
      </c>
      <c r="K13" s="9">
        <f t="shared" si="4"/>
        <v>25</v>
      </c>
      <c r="L13" s="9">
        <f t="shared" si="5"/>
        <v>7.142857142857142</v>
      </c>
    </row>
    <row r="14" spans="1:12" ht="12.75">
      <c r="A14" s="47" t="s">
        <v>0</v>
      </c>
      <c r="B14" s="48">
        <v>0</v>
      </c>
      <c r="C14" s="48">
        <v>0</v>
      </c>
      <c r="D14" s="48">
        <v>0</v>
      </c>
      <c r="E14" s="48">
        <v>0</v>
      </c>
      <c r="F14" s="48">
        <f t="shared" si="0"/>
        <v>0</v>
      </c>
      <c r="G14" s="47"/>
      <c r="H14" s="9" t="str">
        <f t="shared" si="1"/>
        <v>-</v>
      </c>
      <c r="I14" s="9" t="str">
        <f t="shared" si="2"/>
        <v>-</v>
      </c>
      <c r="J14" s="9" t="str">
        <f t="shared" si="3"/>
        <v>-</v>
      </c>
      <c r="K14" s="9" t="str">
        <f t="shared" si="4"/>
        <v>-</v>
      </c>
      <c r="L14" s="9" t="str">
        <f t="shared" si="5"/>
        <v>-</v>
      </c>
    </row>
    <row r="15" spans="1:12" ht="12.75">
      <c r="A15" s="47" t="s">
        <v>5</v>
      </c>
      <c r="B15" s="48">
        <v>0</v>
      </c>
      <c r="C15" s="48">
        <v>0</v>
      </c>
      <c r="D15" s="48">
        <v>0</v>
      </c>
      <c r="E15" s="48">
        <v>0</v>
      </c>
      <c r="F15" s="48">
        <f t="shared" si="0"/>
        <v>0</v>
      </c>
      <c r="G15" s="47"/>
      <c r="H15" s="9" t="str">
        <f t="shared" si="1"/>
        <v>-</v>
      </c>
      <c r="I15" s="9" t="str">
        <f t="shared" si="2"/>
        <v>-</v>
      </c>
      <c r="J15" s="9" t="str">
        <f t="shared" si="3"/>
        <v>-</v>
      </c>
      <c r="K15" s="9" t="str">
        <f t="shared" si="4"/>
        <v>-</v>
      </c>
      <c r="L15" s="9" t="str">
        <f t="shared" si="5"/>
        <v>-</v>
      </c>
    </row>
    <row r="16" spans="1:12" ht="12.75">
      <c r="A16" s="47" t="s">
        <v>6</v>
      </c>
      <c r="B16" s="48">
        <v>0</v>
      </c>
      <c r="C16" s="48">
        <v>0</v>
      </c>
      <c r="D16" s="48">
        <v>0</v>
      </c>
      <c r="E16" s="48">
        <v>0</v>
      </c>
      <c r="F16" s="48">
        <f t="shared" si="0"/>
        <v>0</v>
      </c>
      <c r="G16" s="47"/>
      <c r="H16" s="9" t="str">
        <f t="shared" si="1"/>
        <v>-</v>
      </c>
      <c r="I16" s="9" t="str">
        <f t="shared" si="2"/>
        <v>-</v>
      </c>
      <c r="J16" s="9" t="str">
        <f t="shared" si="3"/>
        <v>-</v>
      </c>
      <c r="K16" s="9" t="str">
        <f t="shared" si="4"/>
        <v>-</v>
      </c>
      <c r="L16" s="9" t="str">
        <f t="shared" si="5"/>
        <v>-</v>
      </c>
    </row>
    <row r="17" spans="1:12" ht="12.75">
      <c r="A17" s="47" t="s">
        <v>7</v>
      </c>
      <c r="B17" s="48">
        <v>0</v>
      </c>
      <c r="C17" s="48">
        <v>0</v>
      </c>
      <c r="D17" s="48">
        <v>0</v>
      </c>
      <c r="E17" s="48">
        <v>0</v>
      </c>
      <c r="F17" s="48">
        <f t="shared" si="0"/>
        <v>0</v>
      </c>
      <c r="G17" s="47"/>
      <c r="H17" s="9" t="str">
        <f t="shared" si="1"/>
        <v>-</v>
      </c>
      <c r="I17" s="9" t="str">
        <f t="shared" si="2"/>
        <v>-</v>
      </c>
      <c r="J17" s="9" t="str">
        <f t="shared" si="3"/>
        <v>-</v>
      </c>
      <c r="K17" s="9" t="str">
        <f t="shared" si="4"/>
        <v>-</v>
      </c>
      <c r="L17" s="9" t="str">
        <f t="shared" si="5"/>
        <v>-</v>
      </c>
    </row>
    <row r="18" spans="1:12" ht="12.75">
      <c r="A18" s="47" t="s">
        <v>8</v>
      </c>
      <c r="B18" s="48">
        <v>0</v>
      </c>
      <c r="C18" s="48">
        <v>0</v>
      </c>
      <c r="D18" s="48">
        <v>0</v>
      </c>
      <c r="E18" s="48">
        <v>0</v>
      </c>
      <c r="F18" s="48">
        <f t="shared" si="0"/>
        <v>0</v>
      </c>
      <c r="G18" s="47"/>
      <c r="H18" s="9" t="str">
        <f t="shared" si="1"/>
        <v>-</v>
      </c>
      <c r="I18" s="9" t="str">
        <f t="shared" si="2"/>
        <v>-</v>
      </c>
      <c r="J18" s="9" t="str">
        <f t="shared" si="3"/>
        <v>-</v>
      </c>
      <c r="K18" s="9" t="str">
        <f t="shared" si="4"/>
        <v>-</v>
      </c>
      <c r="L18" s="9" t="str">
        <f t="shared" si="5"/>
        <v>-</v>
      </c>
    </row>
    <row r="19" spans="1:12" ht="12.75">
      <c r="A19" s="47" t="s">
        <v>12</v>
      </c>
      <c r="B19" s="48">
        <v>0</v>
      </c>
      <c r="C19" s="48">
        <v>0</v>
      </c>
      <c r="D19" s="48">
        <v>0</v>
      </c>
      <c r="E19" s="48">
        <v>0</v>
      </c>
      <c r="F19" s="48">
        <f t="shared" si="0"/>
        <v>0</v>
      </c>
      <c r="G19" s="47"/>
      <c r="H19" s="9" t="str">
        <f t="shared" si="1"/>
        <v>-</v>
      </c>
      <c r="I19" s="9" t="str">
        <f t="shared" si="2"/>
        <v>-</v>
      </c>
      <c r="J19" s="9" t="str">
        <f t="shared" si="3"/>
        <v>-</v>
      </c>
      <c r="K19" s="9" t="str">
        <f t="shared" si="4"/>
        <v>-</v>
      </c>
      <c r="L19" s="9" t="str">
        <f t="shared" si="5"/>
        <v>-</v>
      </c>
    </row>
    <row r="20" spans="1:12" ht="12.75">
      <c r="A20" s="47" t="s">
        <v>14</v>
      </c>
      <c r="B20" s="48">
        <v>0</v>
      </c>
      <c r="C20" s="48">
        <v>0</v>
      </c>
      <c r="D20" s="48">
        <v>0</v>
      </c>
      <c r="E20" s="48">
        <v>0</v>
      </c>
      <c r="F20" s="48">
        <f t="shared" si="0"/>
        <v>0</v>
      </c>
      <c r="G20" s="47"/>
      <c r="H20" s="9" t="str">
        <f t="shared" si="1"/>
        <v>-</v>
      </c>
      <c r="I20" s="9" t="str">
        <f t="shared" si="2"/>
        <v>-</v>
      </c>
      <c r="J20" s="9" t="str">
        <f t="shared" si="3"/>
        <v>-</v>
      </c>
      <c r="K20" s="9" t="str">
        <f t="shared" si="4"/>
        <v>-</v>
      </c>
      <c r="L20" s="9" t="str">
        <f t="shared" si="5"/>
        <v>-</v>
      </c>
    </row>
    <row r="21" spans="1:12" ht="12.75">
      <c r="A21" s="38" t="s">
        <v>20</v>
      </c>
      <c r="B21" s="42">
        <f>SUM(B6:B20)</f>
        <v>3</v>
      </c>
      <c r="C21" s="42">
        <f>SUM(C6:C20)</f>
        <v>4</v>
      </c>
      <c r="D21" s="42">
        <f>SUM(D6:D20)</f>
        <v>3</v>
      </c>
      <c r="E21" s="42">
        <f>SUM(E6:E20)</f>
        <v>4</v>
      </c>
      <c r="F21" s="42">
        <f>SUM(F6:F20)</f>
        <v>14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1</v>
      </c>
      <c r="B23" s="48">
        <v>1</v>
      </c>
      <c r="C23" s="48">
        <v>0</v>
      </c>
      <c r="D23" s="48">
        <v>0</v>
      </c>
      <c r="E23" s="48">
        <v>0</v>
      </c>
      <c r="F23" s="48">
        <f aca="true" t="shared" si="6" ref="F23:F37">SUM(B23:E23)</f>
        <v>1</v>
      </c>
      <c r="G23" s="47"/>
      <c r="H23" s="9">
        <f aca="true" t="shared" si="7" ref="H23:H38">IF(B23&gt;0,B23/B$38*100,"-")</f>
        <v>100</v>
      </c>
      <c r="I23" s="9" t="str">
        <f aca="true" t="shared" si="8" ref="I23:I38">IF(C23&gt;0,C23/C$38*100,"-")</f>
        <v>-</v>
      </c>
      <c r="J23" s="9" t="str">
        <f aca="true" t="shared" si="9" ref="J23:J38">IF(D23&gt;0,D23/D$38*100,"-")</f>
        <v>-</v>
      </c>
      <c r="K23" s="9" t="str">
        <f aca="true" t="shared" si="10" ref="K23:K38">IF(E23&gt;0,E23/E$38*100,"-")</f>
        <v>-</v>
      </c>
      <c r="L23" s="9">
        <f aca="true" t="shared" si="11" ref="L23:L38">IF(F23&gt;0,F23/F$38*100,"-")</f>
        <v>50</v>
      </c>
    </row>
    <row r="24" spans="1:12" ht="12.75">
      <c r="A24" s="47" t="s">
        <v>4</v>
      </c>
      <c r="B24" s="48">
        <v>0</v>
      </c>
      <c r="C24" s="48">
        <v>1</v>
      </c>
      <c r="D24" s="48">
        <v>0</v>
      </c>
      <c r="E24" s="48">
        <v>0</v>
      </c>
      <c r="F24" s="48">
        <f t="shared" si="6"/>
        <v>1</v>
      </c>
      <c r="G24" s="47"/>
      <c r="H24" s="9" t="str">
        <f t="shared" si="7"/>
        <v>-</v>
      </c>
      <c r="I24" s="9">
        <f t="shared" si="8"/>
        <v>100</v>
      </c>
      <c r="J24" s="9" t="str">
        <f t="shared" si="9"/>
        <v>-</v>
      </c>
      <c r="K24" s="9" t="str">
        <f t="shared" si="10"/>
        <v>-</v>
      </c>
      <c r="L24" s="9">
        <f t="shared" si="11"/>
        <v>50</v>
      </c>
    </row>
    <row r="25" spans="1:12" ht="12.75">
      <c r="A25" s="47" t="s">
        <v>0</v>
      </c>
      <c r="B25" s="48">
        <v>0</v>
      </c>
      <c r="C25" s="48">
        <v>0</v>
      </c>
      <c r="D25" s="48">
        <v>0</v>
      </c>
      <c r="E25" s="48">
        <v>0</v>
      </c>
      <c r="F25" s="48">
        <f t="shared" si="6"/>
        <v>0</v>
      </c>
      <c r="G25" s="47"/>
      <c r="H25" s="9" t="str">
        <f t="shared" si="7"/>
        <v>-</v>
      </c>
      <c r="I25" s="9" t="str">
        <f t="shared" si="8"/>
        <v>-</v>
      </c>
      <c r="J25" s="9" t="str">
        <f t="shared" si="9"/>
        <v>-</v>
      </c>
      <c r="K25" s="9" t="str">
        <f t="shared" si="10"/>
        <v>-</v>
      </c>
      <c r="L25" s="9" t="str">
        <f t="shared" si="11"/>
        <v>-</v>
      </c>
    </row>
    <row r="26" spans="1:12" ht="12.75">
      <c r="A26" s="47" t="s">
        <v>2</v>
      </c>
      <c r="B26" s="48">
        <v>0</v>
      </c>
      <c r="C26" s="48">
        <v>0</v>
      </c>
      <c r="D26" s="48">
        <v>0</v>
      </c>
      <c r="E26" s="48">
        <v>0</v>
      </c>
      <c r="F26" s="48">
        <f t="shared" si="6"/>
        <v>0</v>
      </c>
      <c r="G26" s="47"/>
      <c r="H26" s="9" t="str">
        <f t="shared" si="7"/>
        <v>-</v>
      </c>
      <c r="I26" s="9" t="str">
        <f t="shared" si="8"/>
        <v>-</v>
      </c>
      <c r="J26" s="9" t="str">
        <f t="shared" si="9"/>
        <v>-</v>
      </c>
      <c r="K26" s="9" t="str">
        <f t="shared" si="10"/>
        <v>-</v>
      </c>
      <c r="L26" s="9" t="str">
        <f t="shared" si="11"/>
        <v>-</v>
      </c>
    </row>
    <row r="27" spans="1:12" ht="12.75">
      <c r="A27" s="47" t="s">
        <v>3</v>
      </c>
      <c r="B27" s="48">
        <v>0</v>
      </c>
      <c r="C27" s="48">
        <v>0</v>
      </c>
      <c r="D27" s="48">
        <v>0</v>
      </c>
      <c r="E27" s="48">
        <v>0</v>
      </c>
      <c r="F27" s="48">
        <f t="shared" si="6"/>
        <v>0</v>
      </c>
      <c r="G27" s="47"/>
      <c r="H27" s="9" t="str">
        <f t="shared" si="7"/>
        <v>-</v>
      </c>
      <c r="I27" s="9" t="str">
        <f t="shared" si="8"/>
        <v>-</v>
      </c>
      <c r="J27" s="9" t="str">
        <f t="shared" si="9"/>
        <v>-</v>
      </c>
      <c r="K27" s="9" t="str">
        <f t="shared" si="10"/>
        <v>-</v>
      </c>
      <c r="L27" s="9" t="str">
        <f t="shared" si="11"/>
        <v>-</v>
      </c>
    </row>
    <row r="28" spans="1:12" ht="12.75">
      <c r="A28" s="47" t="s">
        <v>5</v>
      </c>
      <c r="B28" s="48">
        <v>0</v>
      </c>
      <c r="C28" s="48">
        <v>0</v>
      </c>
      <c r="D28" s="48">
        <v>0</v>
      </c>
      <c r="E28" s="48">
        <v>0</v>
      </c>
      <c r="F28" s="48">
        <f t="shared" si="6"/>
        <v>0</v>
      </c>
      <c r="G28" s="47"/>
      <c r="H28" s="9" t="str">
        <f t="shared" si="7"/>
        <v>-</v>
      </c>
      <c r="I28" s="9" t="str">
        <f t="shared" si="8"/>
        <v>-</v>
      </c>
      <c r="J28" s="9" t="str">
        <f t="shared" si="9"/>
        <v>-</v>
      </c>
      <c r="K28" s="9" t="str">
        <f t="shared" si="10"/>
        <v>-</v>
      </c>
      <c r="L28" s="9" t="str">
        <f t="shared" si="11"/>
        <v>-</v>
      </c>
    </row>
    <row r="29" spans="1:12" ht="12.75">
      <c r="A29" s="47" t="s">
        <v>6</v>
      </c>
      <c r="B29" s="48">
        <v>0</v>
      </c>
      <c r="C29" s="48">
        <v>0</v>
      </c>
      <c r="D29" s="48">
        <v>0</v>
      </c>
      <c r="E29" s="48">
        <v>0</v>
      </c>
      <c r="F29" s="48">
        <f t="shared" si="6"/>
        <v>0</v>
      </c>
      <c r="G29" s="47"/>
      <c r="H29" s="9" t="str">
        <f t="shared" si="7"/>
        <v>-</v>
      </c>
      <c r="I29" s="9" t="str">
        <f t="shared" si="8"/>
        <v>-</v>
      </c>
      <c r="J29" s="9" t="str">
        <f t="shared" si="9"/>
        <v>-</v>
      </c>
      <c r="K29" s="9" t="str">
        <f t="shared" si="10"/>
        <v>-</v>
      </c>
      <c r="L29" s="9" t="str">
        <f t="shared" si="11"/>
        <v>-</v>
      </c>
    </row>
    <row r="30" spans="1:12" ht="12.75">
      <c r="A30" s="47" t="s">
        <v>7</v>
      </c>
      <c r="B30" s="48">
        <v>0</v>
      </c>
      <c r="C30" s="48">
        <v>0</v>
      </c>
      <c r="D30" s="48">
        <v>0</v>
      </c>
      <c r="E30" s="48">
        <v>0</v>
      </c>
      <c r="F30" s="48">
        <f t="shared" si="6"/>
        <v>0</v>
      </c>
      <c r="G30" s="47"/>
      <c r="H30" s="9" t="str">
        <f t="shared" si="7"/>
        <v>-</v>
      </c>
      <c r="I30" s="9" t="str">
        <f t="shared" si="8"/>
        <v>-</v>
      </c>
      <c r="J30" s="9" t="str">
        <f t="shared" si="9"/>
        <v>-</v>
      </c>
      <c r="K30" s="9" t="str">
        <f t="shared" si="10"/>
        <v>-</v>
      </c>
      <c r="L30" s="9" t="str">
        <f t="shared" si="11"/>
        <v>-</v>
      </c>
    </row>
    <row r="31" spans="1:12" ht="12.75">
      <c r="A31" s="47" t="s">
        <v>8</v>
      </c>
      <c r="B31" s="48">
        <v>0</v>
      </c>
      <c r="C31" s="48">
        <v>0</v>
      </c>
      <c r="D31" s="48">
        <v>0</v>
      </c>
      <c r="E31" s="48">
        <v>0</v>
      </c>
      <c r="F31" s="48">
        <f t="shared" si="6"/>
        <v>0</v>
      </c>
      <c r="G31" s="47"/>
      <c r="H31" s="9" t="str">
        <f t="shared" si="7"/>
        <v>-</v>
      </c>
      <c r="I31" s="9" t="str">
        <f t="shared" si="8"/>
        <v>-</v>
      </c>
      <c r="J31" s="9" t="str">
        <f t="shared" si="9"/>
        <v>-</v>
      </c>
      <c r="K31" s="9" t="str">
        <f t="shared" si="10"/>
        <v>-</v>
      </c>
      <c r="L31" s="9" t="str">
        <f t="shared" si="11"/>
        <v>-</v>
      </c>
    </row>
    <row r="32" spans="1:12" ht="12.75">
      <c r="A32" s="47" t="s">
        <v>9</v>
      </c>
      <c r="B32" s="48">
        <v>0</v>
      </c>
      <c r="C32" s="48">
        <v>0</v>
      </c>
      <c r="D32" s="48">
        <v>0</v>
      </c>
      <c r="E32" s="48">
        <v>0</v>
      </c>
      <c r="F32" s="48">
        <f t="shared" si="6"/>
        <v>0</v>
      </c>
      <c r="G32" s="47"/>
      <c r="H32" s="9" t="str">
        <f t="shared" si="7"/>
        <v>-</v>
      </c>
      <c r="I32" s="9" t="str">
        <f t="shared" si="8"/>
        <v>-</v>
      </c>
      <c r="J32" s="9" t="str">
        <f t="shared" si="9"/>
        <v>-</v>
      </c>
      <c r="K32" s="9" t="str">
        <f t="shared" si="10"/>
        <v>-</v>
      </c>
      <c r="L32" s="9" t="str">
        <f t="shared" si="11"/>
        <v>-</v>
      </c>
    </row>
    <row r="33" spans="1:12" ht="12.75">
      <c r="A33" s="47" t="s">
        <v>10</v>
      </c>
      <c r="B33" s="48">
        <v>0</v>
      </c>
      <c r="C33" s="48">
        <v>0</v>
      </c>
      <c r="D33" s="48">
        <v>0</v>
      </c>
      <c r="E33" s="48">
        <v>0</v>
      </c>
      <c r="F33" s="48">
        <f t="shared" si="6"/>
        <v>0</v>
      </c>
      <c r="G33" s="47"/>
      <c r="H33" s="9" t="str">
        <f t="shared" si="7"/>
        <v>-</v>
      </c>
      <c r="I33" s="9" t="str">
        <f t="shared" si="8"/>
        <v>-</v>
      </c>
      <c r="J33" s="9" t="str">
        <f t="shared" si="9"/>
        <v>-</v>
      </c>
      <c r="K33" s="9" t="str">
        <f t="shared" si="10"/>
        <v>-</v>
      </c>
      <c r="L33" s="9" t="str">
        <f t="shared" si="11"/>
        <v>-</v>
      </c>
    </row>
    <row r="34" spans="1:12" ht="12.75">
      <c r="A34" s="47" t="s">
        <v>11</v>
      </c>
      <c r="B34" s="48">
        <v>0</v>
      </c>
      <c r="C34" s="48">
        <v>0</v>
      </c>
      <c r="D34" s="48">
        <v>0</v>
      </c>
      <c r="E34" s="48">
        <v>0</v>
      </c>
      <c r="F34" s="48">
        <f t="shared" si="6"/>
        <v>0</v>
      </c>
      <c r="G34" s="47"/>
      <c r="H34" s="9" t="str">
        <f t="shared" si="7"/>
        <v>-</v>
      </c>
      <c r="I34" s="9" t="str">
        <f t="shared" si="8"/>
        <v>-</v>
      </c>
      <c r="J34" s="9" t="str">
        <f t="shared" si="9"/>
        <v>-</v>
      </c>
      <c r="K34" s="9" t="str">
        <f t="shared" si="10"/>
        <v>-</v>
      </c>
      <c r="L34" s="9" t="str">
        <f t="shared" si="11"/>
        <v>-</v>
      </c>
    </row>
    <row r="35" spans="1:12" ht="12.75">
      <c r="A35" s="47" t="s">
        <v>12</v>
      </c>
      <c r="B35" s="48">
        <v>0</v>
      </c>
      <c r="C35" s="48">
        <v>0</v>
      </c>
      <c r="D35" s="48">
        <v>0</v>
      </c>
      <c r="E35" s="48">
        <v>0</v>
      </c>
      <c r="F35" s="48">
        <f t="shared" si="6"/>
        <v>0</v>
      </c>
      <c r="G35" s="47"/>
      <c r="H35" s="9" t="str">
        <f t="shared" si="7"/>
        <v>-</v>
      </c>
      <c r="I35" s="9" t="str">
        <f t="shared" si="8"/>
        <v>-</v>
      </c>
      <c r="J35" s="9" t="str">
        <f t="shared" si="9"/>
        <v>-</v>
      </c>
      <c r="K35" s="9" t="str">
        <f t="shared" si="10"/>
        <v>-</v>
      </c>
      <c r="L35" s="9" t="str">
        <f t="shared" si="11"/>
        <v>-</v>
      </c>
    </row>
    <row r="36" spans="1:12" ht="12.75">
      <c r="A36" s="47" t="s">
        <v>13</v>
      </c>
      <c r="B36" s="48">
        <v>0</v>
      </c>
      <c r="C36" s="48">
        <v>0</v>
      </c>
      <c r="D36" s="48">
        <v>0</v>
      </c>
      <c r="E36" s="48">
        <v>0</v>
      </c>
      <c r="F36" s="48">
        <f t="shared" si="6"/>
        <v>0</v>
      </c>
      <c r="G36" s="47"/>
      <c r="H36" s="9" t="str">
        <f t="shared" si="7"/>
        <v>-</v>
      </c>
      <c r="I36" s="9" t="str">
        <f t="shared" si="8"/>
        <v>-</v>
      </c>
      <c r="J36" s="9" t="str">
        <f t="shared" si="9"/>
        <v>-</v>
      </c>
      <c r="K36" s="9" t="str">
        <f t="shared" si="10"/>
        <v>-</v>
      </c>
      <c r="L36" s="9" t="str">
        <f t="shared" si="11"/>
        <v>-</v>
      </c>
    </row>
    <row r="37" spans="1:12" ht="12.75">
      <c r="A37" s="47" t="s">
        <v>14</v>
      </c>
      <c r="B37" s="48">
        <v>0</v>
      </c>
      <c r="C37" s="48">
        <v>0</v>
      </c>
      <c r="D37" s="48">
        <v>0</v>
      </c>
      <c r="E37" s="48">
        <v>0</v>
      </c>
      <c r="F37" s="48">
        <f t="shared" si="6"/>
        <v>0</v>
      </c>
      <c r="G37" s="47"/>
      <c r="H37" s="9" t="str">
        <f t="shared" si="7"/>
        <v>-</v>
      </c>
      <c r="I37" s="9" t="str">
        <f t="shared" si="8"/>
        <v>-</v>
      </c>
      <c r="J37" s="9" t="str">
        <f t="shared" si="9"/>
        <v>-</v>
      </c>
      <c r="K37" s="9" t="str">
        <f t="shared" si="10"/>
        <v>-</v>
      </c>
      <c r="L37" s="9" t="str">
        <f t="shared" si="11"/>
        <v>-</v>
      </c>
    </row>
    <row r="38" spans="1:12" ht="12.75">
      <c r="A38" s="38" t="s">
        <v>20</v>
      </c>
      <c r="B38" s="42">
        <f>SUM(B23:B37)</f>
        <v>1</v>
      </c>
      <c r="C38" s="42">
        <f>SUM(C23:C37)</f>
        <v>1</v>
      </c>
      <c r="D38" s="42">
        <f>SUM(D23:D37)</f>
        <v>0</v>
      </c>
      <c r="E38" s="42">
        <f>SUM(E23:E37)</f>
        <v>0</v>
      </c>
      <c r="F38" s="42">
        <f>SUM(F23:F37)</f>
        <v>2</v>
      </c>
      <c r="G38" s="42"/>
      <c r="H38" s="42">
        <f t="shared" si="7"/>
        <v>100</v>
      </c>
      <c r="I38" s="42">
        <f t="shared" si="8"/>
        <v>100</v>
      </c>
      <c r="J38" s="42" t="str">
        <f t="shared" si="9"/>
        <v>-</v>
      </c>
      <c r="K38" s="42" t="str">
        <f t="shared" si="10"/>
        <v>-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1</v>
      </c>
      <c r="B40" s="48">
        <v>1</v>
      </c>
      <c r="C40" s="48">
        <v>0</v>
      </c>
      <c r="D40" s="48">
        <v>1</v>
      </c>
      <c r="E40" s="48">
        <v>2</v>
      </c>
      <c r="F40" s="48">
        <f aca="true" t="shared" si="12" ref="F40:F54">SUM(B40:E40)</f>
        <v>4</v>
      </c>
      <c r="G40" s="47"/>
      <c r="H40" s="9">
        <f aca="true" t="shared" si="13" ref="H40:H55">IF(B40&gt;0,B40/B$55*100,"-")</f>
        <v>25</v>
      </c>
      <c r="I40" s="9" t="str">
        <f aca="true" t="shared" si="14" ref="I40:I55">IF(C40&gt;0,C40/C$55*100,"-")</f>
        <v>-</v>
      </c>
      <c r="J40" s="9">
        <f aca="true" t="shared" si="15" ref="J40:J55">IF(D40&gt;0,D40/D$55*100,"-")</f>
        <v>33.33333333333333</v>
      </c>
      <c r="K40" s="9">
        <f aca="true" t="shared" si="16" ref="K40:K55">IF(E40&gt;0,E40/E$55*100,"-")</f>
        <v>50</v>
      </c>
      <c r="L40" s="9">
        <f aca="true" t="shared" si="17" ref="L40:L55">IF(F40&gt;0,F40/F$55*100,"-")</f>
        <v>25</v>
      </c>
    </row>
    <row r="41" spans="1:12" ht="12.75">
      <c r="A41" s="47" t="s">
        <v>2</v>
      </c>
      <c r="B41" s="48">
        <v>2</v>
      </c>
      <c r="C41" s="48">
        <v>1</v>
      </c>
      <c r="D41" s="48">
        <v>0</v>
      </c>
      <c r="E41" s="48">
        <v>0</v>
      </c>
      <c r="F41" s="48">
        <f t="shared" si="12"/>
        <v>3</v>
      </c>
      <c r="G41" s="47"/>
      <c r="H41" s="9">
        <f t="shared" si="13"/>
        <v>50</v>
      </c>
      <c r="I41" s="9">
        <f t="shared" si="14"/>
        <v>20</v>
      </c>
      <c r="J41" s="9" t="str">
        <f t="shared" si="15"/>
        <v>-</v>
      </c>
      <c r="K41" s="9" t="str">
        <f t="shared" si="16"/>
        <v>-</v>
      </c>
      <c r="L41" s="9">
        <f t="shared" si="17"/>
        <v>18.75</v>
      </c>
    </row>
    <row r="42" spans="1:12" ht="12.75">
      <c r="A42" s="47" t="s">
        <v>4</v>
      </c>
      <c r="B42" s="48">
        <v>0</v>
      </c>
      <c r="C42" s="48">
        <v>2</v>
      </c>
      <c r="D42" s="48">
        <v>1</v>
      </c>
      <c r="E42" s="48">
        <v>0</v>
      </c>
      <c r="F42" s="48">
        <f t="shared" si="12"/>
        <v>3</v>
      </c>
      <c r="G42" s="47"/>
      <c r="H42" s="9" t="str">
        <f t="shared" si="13"/>
        <v>-</v>
      </c>
      <c r="I42" s="9">
        <f t="shared" si="14"/>
        <v>40</v>
      </c>
      <c r="J42" s="9">
        <f t="shared" si="15"/>
        <v>33.33333333333333</v>
      </c>
      <c r="K42" s="9" t="str">
        <f t="shared" si="16"/>
        <v>-</v>
      </c>
      <c r="L42" s="9">
        <f t="shared" si="17"/>
        <v>18.75</v>
      </c>
    </row>
    <row r="43" spans="1:12" ht="12.75">
      <c r="A43" s="47" t="s">
        <v>3</v>
      </c>
      <c r="B43" s="48">
        <v>1</v>
      </c>
      <c r="C43" s="48">
        <v>0</v>
      </c>
      <c r="D43" s="48">
        <v>0</v>
      </c>
      <c r="E43" s="48">
        <v>1</v>
      </c>
      <c r="F43" s="48">
        <f t="shared" si="12"/>
        <v>2</v>
      </c>
      <c r="G43" s="47"/>
      <c r="H43" s="9">
        <f t="shared" si="13"/>
        <v>25</v>
      </c>
      <c r="I43" s="9" t="str">
        <f t="shared" si="14"/>
        <v>-</v>
      </c>
      <c r="J43" s="9" t="str">
        <f t="shared" si="15"/>
        <v>-</v>
      </c>
      <c r="K43" s="9">
        <f t="shared" si="16"/>
        <v>25</v>
      </c>
      <c r="L43" s="9">
        <f t="shared" si="17"/>
        <v>12.5</v>
      </c>
    </row>
    <row r="44" spans="1:12" ht="12.75">
      <c r="A44" s="47" t="s">
        <v>9</v>
      </c>
      <c r="B44" s="48">
        <v>0</v>
      </c>
      <c r="C44" s="48">
        <v>1</v>
      </c>
      <c r="D44" s="48">
        <v>0</v>
      </c>
      <c r="E44" s="48">
        <v>0</v>
      </c>
      <c r="F44" s="48">
        <f t="shared" si="12"/>
        <v>1</v>
      </c>
      <c r="G44" s="47"/>
      <c r="H44" s="9" t="str">
        <f t="shared" si="13"/>
        <v>-</v>
      </c>
      <c r="I44" s="9">
        <f t="shared" si="14"/>
        <v>20</v>
      </c>
      <c r="J44" s="9" t="str">
        <f t="shared" si="15"/>
        <v>-</v>
      </c>
      <c r="K44" s="9" t="str">
        <f t="shared" si="16"/>
        <v>-</v>
      </c>
      <c r="L44" s="9">
        <f t="shared" si="17"/>
        <v>6.25</v>
      </c>
    </row>
    <row r="45" spans="1:12" ht="12.75">
      <c r="A45" s="47" t="s">
        <v>10</v>
      </c>
      <c r="B45" s="48">
        <v>0</v>
      </c>
      <c r="C45" s="48">
        <v>1</v>
      </c>
      <c r="D45" s="48">
        <v>0</v>
      </c>
      <c r="E45" s="48">
        <v>0</v>
      </c>
      <c r="F45" s="48">
        <f t="shared" si="12"/>
        <v>1</v>
      </c>
      <c r="G45" s="47"/>
      <c r="H45" s="9" t="str">
        <f t="shared" si="13"/>
        <v>-</v>
      </c>
      <c r="I45" s="9">
        <f t="shared" si="14"/>
        <v>20</v>
      </c>
      <c r="J45" s="9" t="str">
        <f t="shared" si="15"/>
        <v>-</v>
      </c>
      <c r="K45" s="9" t="str">
        <f t="shared" si="16"/>
        <v>-</v>
      </c>
      <c r="L45" s="9">
        <f t="shared" si="17"/>
        <v>6.25</v>
      </c>
    </row>
    <row r="46" spans="1:12" ht="12.75">
      <c r="A46" s="47" t="s">
        <v>11</v>
      </c>
      <c r="B46" s="48">
        <v>0</v>
      </c>
      <c r="C46" s="48">
        <v>0</v>
      </c>
      <c r="D46" s="48">
        <v>1</v>
      </c>
      <c r="E46" s="48">
        <v>0</v>
      </c>
      <c r="F46" s="48">
        <f t="shared" si="12"/>
        <v>1</v>
      </c>
      <c r="G46" s="47"/>
      <c r="H46" s="9" t="str">
        <f t="shared" si="13"/>
        <v>-</v>
      </c>
      <c r="I46" s="9" t="str">
        <f t="shared" si="14"/>
        <v>-</v>
      </c>
      <c r="J46" s="9">
        <f t="shared" si="15"/>
        <v>33.33333333333333</v>
      </c>
      <c r="K46" s="9" t="str">
        <f t="shared" si="16"/>
        <v>-</v>
      </c>
      <c r="L46" s="9">
        <f t="shared" si="17"/>
        <v>6.25</v>
      </c>
    </row>
    <row r="47" spans="1:12" ht="12.75">
      <c r="A47" s="47" t="s">
        <v>13</v>
      </c>
      <c r="B47" s="48">
        <v>0</v>
      </c>
      <c r="C47" s="48">
        <v>0</v>
      </c>
      <c r="D47" s="48">
        <v>0</v>
      </c>
      <c r="E47" s="48">
        <v>1</v>
      </c>
      <c r="F47" s="48">
        <f t="shared" si="12"/>
        <v>1</v>
      </c>
      <c r="G47" s="47"/>
      <c r="H47" s="9" t="str">
        <f t="shared" si="13"/>
        <v>-</v>
      </c>
      <c r="I47" s="9" t="str">
        <f t="shared" si="14"/>
        <v>-</v>
      </c>
      <c r="J47" s="9" t="str">
        <f t="shared" si="15"/>
        <v>-</v>
      </c>
      <c r="K47" s="9">
        <f t="shared" si="16"/>
        <v>25</v>
      </c>
      <c r="L47" s="9">
        <f t="shared" si="17"/>
        <v>6.25</v>
      </c>
    </row>
    <row r="48" spans="1:12" ht="12.75">
      <c r="A48" s="47" t="s">
        <v>0</v>
      </c>
      <c r="B48" s="48">
        <v>0</v>
      </c>
      <c r="C48" s="48">
        <v>0</v>
      </c>
      <c r="D48" s="48">
        <v>0</v>
      </c>
      <c r="E48" s="48">
        <v>0</v>
      </c>
      <c r="F48" s="48">
        <f t="shared" si="12"/>
        <v>0</v>
      </c>
      <c r="G48" s="47"/>
      <c r="H48" s="9" t="str">
        <f t="shared" si="13"/>
        <v>-</v>
      </c>
      <c r="I48" s="9" t="str">
        <f t="shared" si="14"/>
        <v>-</v>
      </c>
      <c r="J48" s="9" t="str">
        <f t="shared" si="15"/>
        <v>-</v>
      </c>
      <c r="K48" s="9" t="str">
        <f t="shared" si="16"/>
        <v>-</v>
      </c>
      <c r="L48" s="9" t="str">
        <f t="shared" si="17"/>
        <v>-</v>
      </c>
    </row>
    <row r="49" spans="1:12" ht="12.75">
      <c r="A49" s="47" t="s">
        <v>5</v>
      </c>
      <c r="B49" s="48">
        <v>0</v>
      </c>
      <c r="C49" s="48">
        <v>0</v>
      </c>
      <c r="D49" s="48">
        <v>0</v>
      </c>
      <c r="E49" s="48">
        <v>0</v>
      </c>
      <c r="F49" s="48">
        <f t="shared" si="12"/>
        <v>0</v>
      </c>
      <c r="G49" s="47"/>
      <c r="H49" s="9" t="str">
        <f t="shared" si="13"/>
        <v>-</v>
      </c>
      <c r="I49" s="9" t="str">
        <f t="shared" si="14"/>
        <v>-</v>
      </c>
      <c r="J49" s="9" t="str">
        <f t="shared" si="15"/>
        <v>-</v>
      </c>
      <c r="K49" s="9" t="str">
        <f t="shared" si="16"/>
        <v>-</v>
      </c>
      <c r="L49" s="9" t="str">
        <f t="shared" si="17"/>
        <v>-</v>
      </c>
    </row>
    <row r="50" spans="1:12" ht="12.75">
      <c r="A50" s="47" t="s">
        <v>6</v>
      </c>
      <c r="B50" s="48">
        <v>0</v>
      </c>
      <c r="C50" s="48">
        <v>0</v>
      </c>
      <c r="D50" s="48">
        <v>0</v>
      </c>
      <c r="E50" s="48">
        <v>0</v>
      </c>
      <c r="F50" s="48">
        <f t="shared" si="12"/>
        <v>0</v>
      </c>
      <c r="G50" s="47"/>
      <c r="H50" s="9" t="str">
        <f t="shared" si="13"/>
        <v>-</v>
      </c>
      <c r="I50" s="9" t="str">
        <f t="shared" si="14"/>
        <v>-</v>
      </c>
      <c r="J50" s="9" t="str">
        <f t="shared" si="15"/>
        <v>-</v>
      </c>
      <c r="K50" s="9" t="str">
        <f t="shared" si="16"/>
        <v>-</v>
      </c>
      <c r="L50" s="9" t="str">
        <f t="shared" si="17"/>
        <v>-</v>
      </c>
    </row>
    <row r="51" spans="1:12" ht="12.75">
      <c r="A51" s="47" t="s">
        <v>7</v>
      </c>
      <c r="B51" s="48">
        <v>0</v>
      </c>
      <c r="C51" s="48">
        <v>0</v>
      </c>
      <c r="D51" s="48">
        <v>0</v>
      </c>
      <c r="E51" s="48">
        <v>0</v>
      </c>
      <c r="F51" s="48">
        <f t="shared" si="12"/>
        <v>0</v>
      </c>
      <c r="G51" s="47"/>
      <c r="H51" s="9" t="str">
        <f t="shared" si="13"/>
        <v>-</v>
      </c>
      <c r="I51" s="9" t="str">
        <f t="shared" si="14"/>
        <v>-</v>
      </c>
      <c r="J51" s="9" t="str">
        <f t="shared" si="15"/>
        <v>-</v>
      </c>
      <c r="K51" s="9" t="str">
        <f t="shared" si="16"/>
        <v>-</v>
      </c>
      <c r="L51" s="9" t="str">
        <f t="shared" si="17"/>
        <v>-</v>
      </c>
    </row>
    <row r="52" spans="1:12" ht="12.75">
      <c r="A52" s="47" t="s">
        <v>8</v>
      </c>
      <c r="B52" s="48">
        <v>0</v>
      </c>
      <c r="C52" s="48">
        <v>0</v>
      </c>
      <c r="D52" s="48">
        <v>0</v>
      </c>
      <c r="E52" s="48">
        <v>0</v>
      </c>
      <c r="F52" s="48">
        <f t="shared" si="12"/>
        <v>0</v>
      </c>
      <c r="G52" s="47"/>
      <c r="H52" s="9" t="str">
        <f t="shared" si="13"/>
        <v>-</v>
      </c>
      <c r="I52" s="9" t="str">
        <f t="shared" si="14"/>
        <v>-</v>
      </c>
      <c r="J52" s="9" t="str">
        <f t="shared" si="15"/>
        <v>-</v>
      </c>
      <c r="K52" s="9" t="str">
        <f t="shared" si="16"/>
        <v>-</v>
      </c>
      <c r="L52" s="9" t="str">
        <f t="shared" si="17"/>
        <v>-</v>
      </c>
    </row>
    <row r="53" spans="1:12" ht="12.75">
      <c r="A53" s="47" t="s">
        <v>12</v>
      </c>
      <c r="B53" s="48">
        <v>0</v>
      </c>
      <c r="C53" s="48">
        <v>0</v>
      </c>
      <c r="D53" s="48">
        <v>0</v>
      </c>
      <c r="E53" s="48">
        <v>0</v>
      </c>
      <c r="F53" s="48">
        <f t="shared" si="12"/>
        <v>0</v>
      </c>
      <c r="G53" s="47"/>
      <c r="H53" s="9" t="str">
        <f t="shared" si="13"/>
        <v>-</v>
      </c>
      <c r="I53" s="9" t="str">
        <f t="shared" si="14"/>
        <v>-</v>
      </c>
      <c r="J53" s="9" t="str">
        <f t="shared" si="15"/>
        <v>-</v>
      </c>
      <c r="K53" s="9" t="str">
        <f t="shared" si="16"/>
        <v>-</v>
      </c>
      <c r="L53" s="9" t="str">
        <f t="shared" si="17"/>
        <v>-</v>
      </c>
    </row>
    <row r="54" spans="1:12" ht="12.75">
      <c r="A54" s="47" t="s">
        <v>14</v>
      </c>
      <c r="B54" s="48">
        <v>0</v>
      </c>
      <c r="C54" s="48">
        <v>0</v>
      </c>
      <c r="D54" s="48">
        <v>0</v>
      </c>
      <c r="E54" s="48">
        <v>0</v>
      </c>
      <c r="F54" s="48">
        <f t="shared" si="12"/>
        <v>0</v>
      </c>
      <c r="G54" s="47"/>
      <c r="H54" s="9" t="str">
        <f t="shared" si="13"/>
        <v>-</v>
      </c>
      <c r="I54" s="9" t="str">
        <f t="shared" si="14"/>
        <v>-</v>
      </c>
      <c r="J54" s="9" t="str">
        <f t="shared" si="15"/>
        <v>-</v>
      </c>
      <c r="K54" s="9" t="str">
        <f t="shared" si="16"/>
        <v>-</v>
      </c>
      <c r="L54" s="9" t="str">
        <f t="shared" si="17"/>
        <v>-</v>
      </c>
    </row>
    <row r="55" spans="1:12" ht="12.75">
      <c r="A55" s="38" t="s">
        <v>20</v>
      </c>
      <c r="B55" s="42">
        <f>SUM(B40:B54)</f>
        <v>4</v>
      </c>
      <c r="C55" s="42">
        <f>SUM(C40:C54)</f>
        <v>5</v>
      </c>
      <c r="D55" s="42">
        <f>SUM(D40:D54)</f>
        <v>3</v>
      </c>
      <c r="E55" s="42">
        <f>SUM(E40:E54)</f>
        <v>4</v>
      </c>
      <c r="F55" s="42">
        <f>SUM(F40:F54)</f>
        <v>16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8">
      <selection activeCell="K38" sqref="K38"/>
    </sheetView>
  </sheetViews>
  <sheetFormatPr defaultColWidth="9.140625" defaultRowHeight="12.75"/>
  <cols>
    <col min="1" max="1" width="38.8515625" style="0" customWidth="1"/>
  </cols>
  <sheetData>
    <row r="1" ht="15">
      <c r="A1" s="10" t="s">
        <v>118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0</v>
      </c>
      <c r="B6" s="48">
        <v>22</v>
      </c>
      <c r="C6" s="48">
        <v>14</v>
      </c>
      <c r="D6" s="48">
        <v>27</v>
      </c>
      <c r="E6" s="48">
        <v>16</v>
      </c>
      <c r="F6" s="48">
        <f aca="true" t="shared" si="0" ref="F6:F20">SUM(B6:E6)</f>
        <v>79</v>
      </c>
      <c r="G6" s="47"/>
      <c r="H6" s="9">
        <f aca="true" t="shared" si="1" ref="H6:H21">IF(B6&gt;0,B6/B$21*100,"-")</f>
        <v>29.72972972972973</v>
      </c>
      <c r="I6" s="9">
        <f aca="true" t="shared" si="2" ref="I6:I21">IF(C6&gt;0,C6/C$21*100,"-")</f>
        <v>16.091954022988507</v>
      </c>
      <c r="J6" s="9">
        <f aca="true" t="shared" si="3" ref="J6:J21">IF(D6&gt;0,D6/D$21*100,"-")</f>
        <v>24.545454545454547</v>
      </c>
      <c r="K6" s="9">
        <f aca="true" t="shared" si="4" ref="K6:K21">IF(E6&gt;0,E6/E$21*100,"-")</f>
        <v>16.842105263157894</v>
      </c>
      <c r="L6" s="9">
        <f aca="true" t="shared" si="5" ref="L6:L21">IF(F6&gt;0,F6/F$21*100,"-")</f>
        <v>21.584699453551913</v>
      </c>
    </row>
    <row r="7" spans="1:12" ht="12.75">
      <c r="A7" s="47" t="s">
        <v>13</v>
      </c>
      <c r="B7" s="48">
        <v>10</v>
      </c>
      <c r="C7" s="48">
        <v>15</v>
      </c>
      <c r="D7" s="48">
        <v>21</v>
      </c>
      <c r="E7" s="48">
        <v>20</v>
      </c>
      <c r="F7" s="48">
        <f t="shared" si="0"/>
        <v>66</v>
      </c>
      <c r="G7" s="47"/>
      <c r="H7" s="9">
        <f t="shared" si="1"/>
        <v>13.513513513513514</v>
      </c>
      <c r="I7" s="9">
        <f t="shared" si="2"/>
        <v>17.24137931034483</v>
      </c>
      <c r="J7" s="9">
        <f t="shared" si="3"/>
        <v>19.090909090909093</v>
      </c>
      <c r="K7" s="9">
        <f t="shared" si="4"/>
        <v>21.052631578947366</v>
      </c>
      <c r="L7" s="9">
        <f t="shared" si="5"/>
        <v>18.0327868852459</v>
      </c>
    </row>
    <row r="8" spans="1:12" ht="12.75">
      <c r="A8" s="47" t="s">
        <v>11</v>
      </c>
      <c r="B8" s="48">
        <v>11</v>
      </c>
      <c r="C8" s="48">
        <v>14</v>
      </c>
      <c r="D8" s="48">
        <v>13</v>
      </c>
      <c r="E8" s="48">
        <v>11</v>
      </c>
      <c r="F8" s="48">
        <f t="shared" si="0"/>
        <v>49</v>
      </c>
      <c r="G8" s="47"/>
      <c r="H8" s="9">
        <f t="shared" si="1"/>
        <v>14.864864864864865</v>
      </c>
      <c r="I8" s="9">
        <f t="shared" si="2"/>
        <v>16.091954022988507</v>
      </c>
      <c r="J8" s="9">
        <f t="shared" si="3"/>
        <v>11.818181818181818</v>
      </c>
      <c r="K8" s="9">
        <f t="shared" si="4"/>
        <v>11.578947368421053</v>
      </c>
      <c r="L8" s="9">
        <f t="shared" si="5"/>
        <v>13.387978142076504</v>
      </c>
    </row>
    <row r="9" spans="1:12" ht="12.75">
      <c r="A9" s="47" t="s">
        <v>8</v>
      </c>
      <c r="B9" s="48">
        <v>6</v>
      </c>
      <c r="C9" s="48">
        <v>16</v>
      </c>
      <c r="D9" s="48">
        <v>12</v>
      </c>
      <c r="E9" s="48">
        <v>7</v>
      </c>
      <c r="F9" s="48">
        <f t="shared" si="0"/>
        <v>41</v>
      </c>
      <c r="G9" s="47"/>
      <c r="H9" s="9">
        <f t="shared" si="1"/>
        <v>8.108108108108109</v>
      </c>
      <c r="I9" s="9">
        <f t="shared" si="2"/>
        <v>18.39080459770115</v>
      </c>
      <c r="J9" s="9">
        <f t="shared" si="3"/>
        <v>10.909090909090908</v>
      </c>
      <c r="K9" s="9">
        <f t="shared" si="4"/>
        <v>7.368421052631578</v>
      </c>
      <c r="L9" s="9">
        <f t="shared" si="5"/>
        <v>11.202185792349727</v>
      </c>
    </row>
    <row r="10" spans="1:12" ht="12.75">
      <c r="A10" s="47" t="s">
        <v>14</v>
      </c>
      <c r="B10" s="48">
        <v>7</v>
      </c>
      <c r="C10" s="48">
        <v>6</v>
      </c>
      <c r="D10" s="48">
        <v>6</v>
      </c>
      <c r="E10" s="48">
        <v>15</v>
      </c>
      <c r="F10" s="48">
        <f t="shared" si="0"/>
        <v>34</v>
      </c>
      <c r="G10" s="47"/>
      <c r="H10" s="9">
        <f t="shared" si="1"/>
        <v>9.45945945945946</v>
      </c>
      <c r="I10" s="9">
        <f t="shared" si="2"/>
        <v>6.896551724137931</v>
      </c>
      <c r="J10" s="9">
        <f t="shared" si="3"/>
        <v>5.454545454545454</v>
      </c>
      <c r="K10" s="9">
        <f t="shared" si="4"/>
        <v>15.789473684210526</v>
      </c>
      <c r="L10" s="9">
        <f t="shared" si="5"/>
        <v>9.289617486338798</v>
      </c>
    </row>
    <row r="11" spans="1:12" ht="12.75">
      <c r="A11" s="47" t="s">
        <v>7</v>
      </c>
      <c r="B11" s="48">
        <v>4</v>
      </c>
      <c r="C11" s="48">
        <v>4</v>
      </c>
      <c r="D11" s="48">
        <v>4</v>
      </c>
      <c r="E11" s="48">
        <v>8</v>
      </c>
      <c r="F11" s="48">
        <f t="shared" si="0"/>
        <v>20</v>
      </c>
      <c r="G11" s="47"/>
      <c r="H11" s="9">
        <f t="shared" si="1"/>
        <v>5.405405405405405</v>
      </c>
      <c r="I11" s="9">
        <f t="shared" si="2"/>
        <v>4.597701149425287</v>
      </c>
      <c r="J11" s="9">
        <f t="shared" si="3"/>
        <v>3.6363636363636362</v>
      </c>
      <c r="K11" s="9">
        <f t="shared" si="4"/>
        <v>8.421052631578947</v>
      </c>
      <c r="L11" s="9">
        <f t="shared" si="5"/>
        <v>5.46448087431694</v>
      </c>
    </row>
    <row r="12" spans="1:12" ht="12.75">
      <c r="A12" s="47" t="s">
        <v>9</v>
      </c>
      <c r="B12" s="48">
        <v>3</v>
      </c>
      <c r="C12" s="48">
        <v>4</v>
      </c>
      <c r="D12" s="48">
        <v>6</v>
      </c>
      <c r="E12" s="48">
        <v>5</v>
      </c>
      <c r="F12" s="48">
        <f t="shared" si="0"/>
        <v>18</v>
      </c>
      <c r="G12" s="47"/>
      <c r="H12" s="9">
        <f t="shared" si="1"/>
        <v>4.054054054054054</v>
      </c>
      <c r="I12" s="9">
        <f t="shared" si="2"/>
        <v>4.597701149425287</v>
      </c>
      <c r="J12" s="9">
        <f t="shared" si="3"/>
        <v>5.454545454545454</v>
      </c>
      <c r="K12" s="9">
        <f t="shared" si="4"/>
        <v>5.263157894736842</v>
      </c>
      <c r="L12" s="9">
        <f t="shared" si="5"/>
        <v>4.918032786885246</v>
      </c>
    </row>
    <row r="13" spans="1:12" ht="12.75">
      <c r="A13" s="47" t="s">
        <v>2</v>
      </c>
      <c r="B13" s="48">
        <v>5</v>
      </c>
      <c r="C13" s="48">
        <v>1</v>
      </c>
      <c r="D13" s="48">
        <v>4</v>
      </c>
      <c r="E13" s="48">
        <v>7</v>
      </c>
      <c r="F13" s="48">
        <f t="shared" si="0"/>
        <v>17</v>
      </c>
      <c r="G13" s="47"/>
      <c r="H13" s="9">
        <f t="shared" si="1"/>
        <v>6.756756756756757</v>
      </c>
      <c r="I13" s="9">
        <f t="shared" si="2"/>
        <v>1.1494252873563218</v>
      </c>
      <c r="J13" s="9">
        <f t="shared" si="3"/>
        <v>3.6363636363636362</v>
      </c>
      <c r="K13" s="9">
        <f t="shared" si="4"/>
        <v>7.368421052631578</v>
      </c>
      <c r="L13" s="9">
        <f t="shared" si="5"/>
        <v>4.644808743169399</v>
      </c>
    </row>
    <row r="14" spans="1:12" ht="12.75">
      <c r="A14" s="47" t="s">
        <v>5</v>
      </c>
      <c r="B14" s="48">
        <v>1</v>
      </c>
      <c r="C14" s="48">
        <v>5</v>
      </c>
      <c r="D14" s="48">
        <v>6</v>
      </c>
      <c r="E14" s="48">
        <v>3</v>
      </c>
      <c r="F14" s="48">
        <f t="shared" si="0"/>
        <v>15</v>
      </c>
      <c r="G14" s="47"/>
      <c r="H14" s="9">
        <f t="shared" si="1"/>
        <v>1.3513513513513513</v>
      </c>
      <c r="I14" s="9">
        <f t="shared" si="2"/>
        <v>5.747126436781609</v>
      </c>
      <c r="J14" s="9">
        <f t="shared" si="3"/>
        <v>5.454545454545454</v>
      </c>
      <c r="K14" s="9">
        <f t="shared" si="4"/>
        <v>3.1578947368421053</v>
      </c>
      <c r="L14" s="9">
        <f t="shared" si="5"/>
        <v>4.098360655737705</v>
      </c>
    </row>
    <row r="15" spans="1:12" ht="12.75">
      <c r="A15" s="47" t="s">
        <v>4</v>
      </c>
      <c r="B15" s="48">
        <v>2</v>
      </c>
      <c r="C15" s="48">
        <v>2</v>
      </c>
      <c r="D15" s="48">
        <v>7</v>
      </c>
      <c r="E15" s="48">
        <v>1</v>
      </c>
      <c r="F15" s="48">
        <f t="shared" si="0"/>
        <v>12</v>
      </c>
      <c r="G15" s="47"/>
      <c r="H15" s="9">
        <f t="shared" si="1"/>
        <v>2.7027027027027026</v>
      </c>
      <c r="I15" s="9">
        <f t="shared" si="2"/>
        <v>2.2988505747126435</v>
      </c>
      <c r="J15" s="9">
        <f t="shared" si="3"/>
        <v>6.363636363636363</v>
      </c>
      <c r="K15" s="9">
        <f t="shared" si="4"/>
        <v>1.0526315789473684</v>
      </c>
      <c r="L15" s="9">
        <f t="shared" si="5"/>
        <v>3.278688524590164</v>
      </c>
    </row>
    <row r="16" spans="1:12" ht="12.75">
      <c r="A16" s="47" t="s">
        <v>1</v>
      </c>
      <c r="B16" s="48">
        <v>1</v>
      </c>
      <c r="C16" s="48">
        <v>2</v>
      </c>
      <c r="D16" s="48">
        <v>2</v>
      </c>
      <c r="E16" s="48">
        <v>2</v>
      </c>
      <c r="F16" s="48">
        <f t="shared" si="0"/>
        <v>7</v>
      </c>
      <c r="G16" s="47"/>
      <c r="H16" s="9">
        <f t="shared" si="1"/>
        <v>1.3513513513513513</v>
      </c>
      <c r="I16" s="9">
        <f t="shared" si="2"/>
        <v>2.2988505747126435</v>
      </c>
      <c r="J16" s="9">
        <f t="shared" si="3"/>
        <v>1.8181818181818181</v>
      </c>
      <c r="K16" s="9">
        <f t="shared" si="4"/>
        <v>2.1052631578947367</v>
      </c>
      <c r="L16" s="9">
        <f t="shared" si="5"/>
        <v>1.912568306010929</v>
      </c>
    </row>
    <row r="17" spans="1:12" ht="12.75">
      <c r="A17" s="47" t="s">
        <v>6</v>
      </c>
      <c r="B17" s="48">
        <v>0</v>
      </c>
      <c r="C17" s="48">
        <v>4</v>
      </c>
      <c r="D17" s="48">
        <v>1</v>
      </c>
      <c r="E17" s="48">
        <v>0</v>
      </c>
      <c r="F17" s="48">
        <f t="shared" si="0"/>
        <v>5</v>
      </c>
      <c r="G17" s="47"/>
      <c r="H17" s="9" t="str">
        <f t="shared" si="1"/>
        <v>-</v>
      </c>
      <c r="I17" s="9">
        <f t="shared" si="2"/>
        <v>4.597701149425287</v>
      </c>
      <c r="J17" s="9">
        <f t="shared" si="3"/>
        <v>0.9090909090909091</v>
      </c>
      <c r="K17" s="9" t="str">
        <f t="shared" si="4"/>
        <v>-</v>
      </c>
      <c r="L17" s="9">
        <f t="shared" si="5"/>
        <v>1.366120218579235</v>
      </c>
    </row>
    <row r="18" spans="1:12" ht="12.75">
      <c r="A18" s="47" t="s">
        <v>10</v>
      </c>
      <c r="B18" s="48">
        <v>2</v>
      </c>
      <c r="C18" s="48">
        <v>0</v>
      </c>
      <c r="D18" s="48">
        <v>0</v>
      </c>
      <c r="E18" s="48">
        <v>0</v>
      </c>
      <c r="F18" s="48">
        <f t="shared" si="0"/>
        <v>2</v>
      </c>
      <c r="G18" s="47"/>
      <c r="H18" s="9">
        <f t="shared" si="1"/>
        <v>2.7027027027027026</v>
      </c>
      <c r="I18" s="9" t="str">
        <f t="shared" si="2"/>
        <v>-</v>
      </c>
      <c r="J18" s="9" t="str">
        <f t="shared" si="3"/>
        <v>-</v>
      </c>
      <c r="K18" s="9" t="str">
        <f t="shared" si="4"/>
        <v>-</v>
      </c>
      <c r="L18" s="9">
        <f t="shared" si="5"/>
        <v>0.546448087431694</v>
      </c>
    </row>
    <row r="19" spans="1:12" ht="12.75">
      <c r="A19" s="47" t="s">
        <v>3</v>
      </c>
      <c r="B19" s="48">
        <v>0</v>
      </c>
      <c r="C19" s="48">
        <v>0</v>
      </c>
      <c r="D19" s="48">
        <v>1</v>
      </c>
      <c r="E19" s="48">
        <v>0</v>
      </c>
      <c r="F19" s="48">
        <f t="shared" si="0"/>
        <v>1</v>
      </c>
      <c r="G19" s="47"/>
      <c r="H19" s="9" t="str">
        <f t="shared" si="1"/>
        <v>-</v>
      </c>
      <c r="I19" s="9" t="str">
        <f t="shared" si="2"/>
        <v>-</v>
      </c>
      <c r="J19" s="9">
        <f t="shared" si="3"/>
        <v>0.9090909090909091</v>
      </c>
      <c r="K19" s="9" t="str">
        <f t="shared" si="4"/>
        <v>-</v>
      </c>
      <c r="L19" s="9">
        <f t="shared" si="5"/>
        <v>0.273224043715847</v>
      </c>
    </row>
    <row r="20" spans="1:12" ht="12.75">
      <c r="A20" s="47" t="s">
        <v>12</v>
      </c>
      <c r="B20" s="48">
        <v>0</v>
      </c>
      <c r="C20" s="48">
        <v>0</v>
      </c>
      <c r="D20" s="48">
        <v>0</v>
      </c>
      <c r="E20" s="48">
        <v>0</v>
      </c>
      <c r="F20" s="48">
        <f t="shared" si="0"/>
        <v>0</v>
      </c>
      <c r="G20" s="47"/>
      <c r="H20" s="9" t="str">
        <f t="shared" si="1"/>
        <v>-</v>
      </c>
      <c r="I20" s="9" t="str">
        <f t="shared" si="2"/>
        <v>-</v>
      </c>
      <c r="J20" s="9" t="str">
        <f t="shared" si="3"/>
        <v>-</v>
      </c>
      <c r="K20" s="9" t="str">
        <f t="shared" si="4"/>
        <v>-</v>
      </c>
      <c r="L20" s="9" t="str">
        <f t="shared" si="5"/>
        <v>-</v>
      </c>
    </row>
    <row r="21" spans="1:12" ht="12.75">
      <c r="A21" s="38" t="s">
        <v>20</v>
      </c>
      <c r="B21" s="42">
        <f>SUM(B6:B20)</f>
        <v>74</v>
      </c>
      <c r="C21" s="42">
        <f>SUM(C6:C20)</f>
        <v>87</v>
      </c>
      <c r="D21" s="42">
        <f>SUM(D6:D20)</f>
        <v>110</v>
      </c>
      <c r="E21" s="42">
        <f>SUM(E6:E20)</f>
        <v>95</v>
      </c>
      <c r="F21" s="42">
        <f>SUM(F6:F20)</f>
        <v>366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11</v>
      </c>
      <c r="B23" s="48">
        <v>2</v>
      </c>
      <c r="C23" s="48">
        <v>13</v>
      </c>
      <c r="D23" s="48">
        <v>7</v>
      </c>
      <c r="E23" s="48">
        <v>16</v>
      </c>
      <c r="F23" s="48">
        <f aca="true" t="shared" si="6" ref="F23:F37">SUM(B23:E23)</f>
        <v>38</v>
      </c>
      <c r="G23" s="47"/>
      <c r="H23" s="9">
        <f aca="true" t="shared" si="7" ref="H23:H38">IF(B23&gt;0,B23/B$38*100,"-")</f>
        <v>7.6923076923076925</v>
      </c>
      <c r="I23" s="9">
        <f aca="true" t="shared" si="8" ref="I23:I38">IF(C23&gt;0,C23/C$38*100,"-")</f>
        <v>32.5</v>
      </c>
      <c r="J23" s="9">
        <f aca="true" t="shared" si="9" ref="J23:J38">IF(D23&gt;0,D23/D$38*100,"-")</f>
        <v>12.280701754385964</v>
      </c>
      <c r="K23" s="9">
        <f aca="true" t="shared" si="10" ref="K23:K38">IF(E23&gt;0,E23/E$38*100,"-")</f>
        <v>31.372549019607842</v>
      </c>
      <c r="L23" s="9">
        <f aca="true" t="shared" si="11" ref="L23:L38">IF(F23&gt;0,F23/F$38*100,"-")</f>
        <v>21.839080459770116</v>
      </c>
    </row>
    <row r="24" spans="1:12" ht="12.75">
      <c r="A24" s="47" t="s">
        <v>8</v>
      </c>
      <c r="B24" s="48">
        <v>6</v>
      </c>
      <c r="C24" s="48">
        <v>5</v>
      </c>
      <c r="D24" s="48">
        <v>10</v>
      </c>
      <c r="E24" s="48">
        <v>6</v>
      </c>
      <c r="F24" s="48">
        <f t="shared" si="6"/>
        <v>27</v>
      </c>
      <c r="G24" s="47"/>
      <c r="H24" s="9">
        <f t="shared" si="7"/>
        <v>23.076923076923077</v>
      </c>
      <c r="I24" s="9">
        <f t="shared" si="8"/>
        <v>12.5</v>
      </c>
      <c r="J24" s="9">
        <f t="shared" si="9"/>
        <v>17.543859649122805</v>
      </c>
      <c r="K24" s="9">
        <f t="shared" si="10"/>
        <v>11.76470588235294</v>
      </c>
      <c r="L24" s="9">
        <f t="shared" si="11"/>
        <v>15.517241379310345</v>
      </c>
    </row>
    <row r="25" spans="1:12" ht="12.75">
      <c r="A25" s="47" t="s">
        <v>4</v>
      </c>
      <c r="B25" s="48">
        <v>2</v>
      </c>
      <c r="C25" s="48">
        <v>9</v>
      </c>
      <c r="D25" s="48">
        <v>8</v>
      </c>
      <c r="E25" s="48">
        <v>6</v>
      </c>
      <c r="F25" s="48">
        <f t="shared" si="6"/>
        <v>25</v>
      </c>
      <c r="G25" s="47"/>
      <c r="H25" s="9">
        <f t="shared" si="7"/>
        <v>7.6923076923076925</v>
      </c>
      <c r="I25" s="9">
        <f t="shared" si="8"/>
        <v>22.5</v>
      </c>
      <c r="J25" s="9">
        <f t="shared" si="9"/>
        <v>14.035087719298245</v>
      </c>
      <c r="K25" s="9">
        <f t="shared" si="10"/>
        <v>11.76470588235294</v>
      </c>
      <c r="L25" s="9">
        <f t="shared" si="11"/>
        <v>14.367816091954023</v>
      </c>
    </row>
    <row r="26" spans="1:12" ht="12.75">
      <c r="A26" s="47" t="s">
        <v>7</v>
      </c>
      <c r="B26" s="48">
        <v>5</v>
      </c>
      <c r="C26" s="48">
        <v>4</v>
      </c>
      <c r="D26" s="48">
        <v>7</v>
      </c>
      <c r="E26" s="48">
        <v>6</v>
      </c>
      <c r="F26" s="48">
        <f t="shared" si="6"/>
        <v>22</v>
      </c>
      <c r="G26" s="47"/>
      <c r="H26" s="9">
        <f t="shared" si="7"/>
        <v>19.230769230769234</v>
      </c>
      <c r="I26" s="9">
        <f t="shared" si="8"/>
        <v>10</v>
      </c>
      <c r="J26" s="9">
        <f t="shared" si="9"/>
        <v>12.280701754385964</v>
      </c>
      <c r="K26" s="9">
        <f t="shared" si="10"/>
        <v>11.76470588235294</v>
      </c>
      <c r="L26" s="9">
        <f t="shared" si="11"/>
        <v>12.643678160919542</v>
      </c>
    </row>
    <row r="27" spans="1:12" ht="12.75">
      <c r="A27" s="47" t="s">
        <v>0</v>
      </c>
      <c r="B27" s="48">
        <v>4</v>
      </c>
      <c r="C27" s="48">
        <v>3</v>
      </c>
      <c r="D27" s="48">
        <v>8</v>
      </c>
      <c r="E27" s="48">
        <v>3</v>
      </c>
      <c r="F27" s="48">
        <f t="shared" si="6"/>
        <v>18</v>
      </c>
      <c r="G27" s="47"/>
      <c r="H27" s="9">
        <f t="shared" si="7"/>
        <v>15.384615384615385</v>
      </c>
      <c r="I27" s="9">
        <f t="shared" si="8"/>
        <v>7.5</v>
      </c>
      <c r="J27" s="9">
        <f t="shared" si="9"/>
        <v>14.035087719298245</v>
      </c>
      <c r="K27" s="9">
        <f t="shared" si="10"/>
        <v>5.88235294117647</v>
      </c>
      <c r="L27" s="9">
        <f t="shared" si="11"/>
        <v>10.344827586206897</v>
      </c>
    </row>
    <row r="28" spans="1:12" ht="12.75">
      <c r="A28" s="47" t="s">
        <v>13</v>
      </c>
      <c r="B28" s="48">
        <v>3</v>
      </c>
      <c r="C28" s="48">
        <v>3</v>
      </c>
      <c r="D28" s="48">
        <v>5</v>
      </c>
      <c r="E28" s="48">
        <v>3</v>
      </c>
      <c r="F28" s="48">
        <f t="shared" si="6"/>
        <v>14</v>
      </c>
      <c r="G28" s="47"/>
      <c r="H28" s="9">
        <f t="shared" si="7"/>
        <v>11.538461538461538</v>
      </c>
      <c r="I28" s="9">
        <f t="shared" si="8"/>
        <v>7.5</v>
      </c>
      <c r="J28" s="9">
        <f t="shared" si="9"/>
        <v>8.771929824561402</v>
      </c>
      <c r="K28" s="9">
        <f t="shared" si="10"/>
        <v>5.88235294117647</v>
      </c>
      <c r="L28" s="9">
        <f t="shared" si="11"/>
        <v>8.045977011494253</v>
      </c>
    </row>
    <row r="29" spans="1:12" ht="12.75">
      <c r="A29" s="47" t="s">
        <v>2</v>
      </c>
      <c r="B29" s="48">
        <v>2</v>
      </c>
      <c r="C29" s="48">
        <v>2</v>
      </c>
      <c r="D29" s="48">
        <v>5</v>
      </c>
      <c r="E29" s="48">
        <v>4</v>
      </c>
      <c r="F29" s="48">
        <f t="shared" si="6"/>
        <v>13</v>
      </c>
      <c r="G29" s="47"/>
      <c r="H29" s="9">
        <f t="shared" si="7"/>
        <v>7.6923076923076925</v>
      </c>
      <c r="I29" s="9">
        <f t="shared" si="8"/>
        <v>5</v>
      </c>
      <c r="J29" s="9">
        <f t="shared" si="9"/>
        <v>8.771929824561402</v>
      </c>
      <c r="K29" s="9">
        <f t="shared" si="10"/>
        <v>7.8431372549019605</v>
      </c>
      <c r="L29" s="9">
        <f t="shared" si="11"/>
        <v>7.471264367816093</v>
      </c>
    </row>
    <row r="30" spans="1:12" ht="12.75">
      <c r="A30" s="47" t="s">
        <v>9</v>
      </c>
      <c r="B30" s="48">
        <v>0</v>
      </c>
      <c r="C30" s="48">
        <v>1</v>
      </c>
      <c r="D30" s="48">
        <v>3</v>
      </c>
      <c r="E30" s="48">
        <v>5</v>
      </c>
      <c r="F30" s="48">
        <f t="shared" si="6"/>
        <v>9</v>
      </c>
      <c r="G30" s="47"/>
      <c r="H30" s="9" t="str">
        <f t="shared" si="7"/>
        <v>-</v>
      </c>
      <c r="I30" s="9">
        <f t="shared" si="8"/>
        <v>2.5</v>
      </c>
      <c r="J30" s="9">
        <f t="shared" si="9"/>
        <v>5.263157894736842</v>
      </c>
      <c r="K30" s="9">
        <f t="shared" si="10"/>
        <v>9.803921568627452</v>
      </c>
      <c r="L30" s="9">
        <f t="shared" si="11"/>
        <v>5.172413793103448</v>
      </c>
    </row>
    <row r="31" spans="1:12" ht="12.75">
      <c r="A31" s="47" t="s">
        <v>5</v>
      </c>
      <c r="B31" s="48">
        <v>1</v>
      </c>
      <c r="C31" s="48">
        <v>0</v>
      </c>
      <c r="D31" s="48">
        <v>2</v>
      </c>
      <c r="E31" s="48">
        <v>0</v>
      </c>
      <c r="F31" s="48">
        <f t="shared" si="6"/>
        <v>3</v>
      </c>
      <c r="G31" s="47"/>
      <c r="H31" s="9">
        <f t="shared" si="7"/>
        <v>3.8461538461538463</v>
      </c>
      <c r="I31" s="9" t="str">
        <f t="shared" si="8"/>
        <v>-</v>
      </c>
      <c r="J31" s="9">
        <f t="shared" si="9"/>
        <v>3.508771929824561</v>
      </c>
      <c r="K31" s="9" t="str">
        <f t="shared" si="10"/>
        <v>-</v>
      </c>
      <c r="L31" s="9">
        <f t="shared" si="11"/>
        <v>1.7241379310344827</v>
      </c>
    </row>
    <row r="32" spans="1:12" ht="12.75">
      <c r="A32" s="47" t="s">
        <v>1</v>
      </c>
      <c r="B32" s="48">
        <v>1</v>
      </c>
      <c r="C32" s="48">
        <v>0</v>
      </c>
      <c r="D32" s="48">
        <v>1</v>
      </c>
      <c r="E32" s="48">
        <v>0</v>
      </c>
      <c r="F32" s="48">
        <f t="shared" si="6"/>
        <v>2</v>
      </c>
      <c r="G32" s="47"/>
      <c r="H32" s="9">
        <f t="shared" si="7"/>
        <v>3.8461538461538463</v>
      </c>
      <c r="I32" s="9" t="str">
        <f t="shared" si="8"/>
        <v>-</v>
      </c>
      <c r="J32" s="9">
        <f t="shared" si="9"/>
        <v>1.7543859649122806</v>
      </c>
      <c r="K32" s="9" t="str">
        <f t="shared" si="10"/>
        <v>-</v>
      </c>
      <c r="L32" s="9">
        <f t="shared" si="11"/>
        <v>1.1494252873563218</v>
      </c>
    </row>
    <row r="33" spans="1:12" ht="12.75">
      <c r="A33" s="47" t="s">
        <v>3</v>
      </c>
      <c r="B33" s="48">
        <v>0</v>
      </c>
      <c r="C33" s="48">
        <v>0</v>
      </c>
      <c r="D33" s="48">
        <v>0</v>
      </c>
      <c r="E33" s="48">
        <v>1</v>
      </c>
      <c r="F33" s="48">
        <f t="shared" si="6"/>
        <v>1</v>
      </c>
      <c r="G33" s="47"/>
      <c r="H33" s="9" t="str">
        <f t="shared" si="7"/>
        <v>-</v>
      </c>
      <c r="I33" s="9" t="str">
        <f t="shared" si="8"/>
        <v>-</v>
      </c>
      <c r="J33" s="9" t="str">
        <f t="shared" si="9"/>
        <v>-</v>
      </c>
      <c r="K33" s="9">
        <f t="shared" si="10"/>
        <v>1.9607843137254901</v>
      </c>
      <c r="L33" s="9">
        <f t="shared" si="11"/>
        <v>0.5747126436781609</v>
      </c>
    </row>
    <row r="34" spans="1:12" ht="12.75">
      <c r="A34" s="47" t="s">
        <v>10</v>
      </c>
      <c r="B34" s="48">
        <v>0</v>
      </c>
      <c r="C34" s="48">
        <v>0</v>
      </c>
      <c r="D34" s="48">
        <v>1</v>
      </c>
      <c r="E34" s="48">
        <v>0</v>
      </c>
      <c r="F34" s="48">
        <f t="shared" si="6"/>
        <v>1</v>
      </c>
      <c r="G34" s="47"/>
      <c r="H34" s="9" t="str">
        <f t="shared" si="7"/>
        <v>-</v>
      </c>
      <c r="I34" s="9" t="str">
        <f t="shared" si="8"/>
        <v>-</v>
      </c>
      <c r="J34" s="9">
        <f t="shared" si="9"/>
        <v>1.7543859649122806</v>
      </c>
      <c r="K34" s="9" t="str">
        <f t="shared" si="10"/>
        <v>-</v>
      </c>
      <c r="L34" s="9">
        <f t="shared" si="11"/>
        <v>0.5747126436781609</v>
      </c>
    </row>
    <row r="35" spans="1:12" ht="12.75">
      <c r="A35" s="47" t="s">
        <v>14</v>
      </c>
      <c r="B35" s="48">
        <v>0</v>
      </c>
      <c r="C35" s="48">
        <v>0</v>
      </c>
      <c r="D35" s="48">
        <v>0</v>
      </c>
      <c r="E35" s="48">
        <v>1</v>
      </c>
      <c r="F35" s="48">
        <f t="shared" si="6"/>
        <v>1</v>
      </c>
      <c r="G35" s="47"/>
      <c r="H35" s="9" t="str">
        <f t="shared" si="7"/>
        <v>-</v>
      </c>
      <c r="I35" s="9" t="str">
        <f t="shared" si="8"/>
        <v>-</v>
      </c>
      <c r="J35" s="9" t="str">
        <f t="shared" si="9"/>
        <v>-</v>
      </c>
      <c r="K35" s="9">
        <f t="shared" si="10"/>
        <v>1.9607843137254901</v>
      </c>
      <c r="L35" s="9">
        <f t="shared" si="11"/>
        <v>0.5747126436781609</v>
      </c>
    </row>
    <row r="36" spans="1:12" ht="12.75">
      <c r="A36" s="47" t="s">
        <v>6</v>
      </c>
      <c r="B36" s="48">
        <v>0</v>
      </c>
      <c r="C36" s="48">
        <v>0</v>
      </c>
      <c r="D36" s="48">
        <v>0</v>
      </c>
      <c r="E36" s="48">
        <v>0</v>
      </c>
      <c r="F36" s="48">
        <f t="shared" si="6"/>
        <v>0</v>
      </c>
      <c r="G36" s="47"/>
      <c r="H36" s="9" t="str">
        <f t="shared" si="7"/>
        <v>-</v>
      </c>
      <c r="I36" s="9" t="str">
        <f t="shared" si="8"/>
        <v>-</v>
      </c>
      <c r="J36" s="9" t="str">
        <f t="shared" si="9"/>
        <v>-</v>
      </c>
      <c r="K36" s="9" t="str">
        <f t="shared" si="10"/>
        <v>-</v>
      </c>
      <c r="L36" s="9" t="str">
        <f t="shared" si="11"/>
        <v>-</v>
      </c>
    </row>
    <row r="37" spans="1:12" ht="12.75">
      <c r="A37" s="47" t="s">
        <v>12</v>
      </c>
      <c r="B37" s="48">
        <v>0</v>
      </c>
      <c r="C37" s="48">
        <v>0</v>
      </c>
      <c r="D37" s="48">
        <v>0</v>
      </c>
      <c r="E37" s="48">
        <v>0</v>
      </c>
      <c r="F37" s="48">
        <f t="shared" si="6"/>
        <v>0</v>
      </c>
      <c r="G37" s="47"/>
      <c r="H37" s="9" t="str">
        <f t="shared" si="7"/>
        <v>-</v>
      </c>
      <c r="I37" s="9" t="str">
        <f t="shared" si="8"/>
        <v>-</v>
      </c>
      <c r="J37" s="9" t="str">
        <f t="shared" si="9"/>
        <v>-</v>
      </c>
      <c r="K37" s="9" t="str">
        <f t="shared" si="10"/>
        <v>-</v>
      </c>
      <c r="L37" s="9" t="str">
        <f t="shared" si="11"/>
        <v>-</v>
      </c>
    </row>
    <row r="38" spans="1:12" ht="12.75">
      <c r="A38" s="38" t="s">
        <v>20</v>
      </c>
      <c r="B38" s="42">
        <f>SUM(B23:B37)</f>
        <v>26</v>
      </c>
      <c r="C38" s="42">
        <f>SUM(C23:C37)</f>
        <v>40</v>
      </c>
      <c r="D38" s="42">
        <f>SUM(D23:D37)</f>
        <v>57</v>
      </c>
      <c r="E38" s="42">
        <f>SUM(E23:E37)</f>
        <v>51</v>
      </c>
      <c r="F38" s="42">
        <f>SUM(F23:F37)</f>
        <v>174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0</v>
      </c>
      <c r="B40" s="48">
        <v>26</v>
      </c>
      <c r="C40" s="48">
        <v>17</v>
      </c>
      <c r="D40" s="48">
        <v>35</v>
      </c>
      <c r="E40" s="48">
        <v>19</v>
      </c>
      <c r="F40" s="48">
        <f aca="true" t="shared" si="12" ref="F40:F54">SUM(B40:E40)</f>
        <v>97</v>
      </c>
      <c r="G40" s="47"/>
      <c r="H40" s="9">
        <f aca="true" t="shared" si="13" ref="H40:H55">IF(B40&gt;0,B40/B$55*100,"-")</f>
        <v>26</v>
      </c>
      <c r="I40" s="9">
        <f aca="true" t="shared" si="14" ref="I40:I55">IF(C40&gt;0,C40/C$55*100,"-")</f>
        <v>13.385826771653544</v>
      </c>
      <c r="J40" s="9">
        <f aca="true" t="shared" si="15" ref="J40:J55">IF(D40&gt;0,D40/D$55*100,"-")</f>
        <v>20.833333333333336</v>
      </c>
      <c r="K40" s="9">
        <f aca="true" t="shared" si="16" ref="K40:K55">IF(E40&gt;0,E40/E$55*100,"-")</f>
        <v>13.013698630136986</v>
      </c>
      <c r="L40" s="9">
        <f aca="true" t="shared" si="17" ref="L40:L55">IF(F40&gt;0,F40/F$55*100,"-")</f>
        <v>17.929759704251385</v>
      </c>
    </row>
    <row r="41" spans="1:12" ht="12.75">
      <c r="A41" s="47" t="s">
        <v>11</v>
      </c>
      <c r="B41" s="48">
        <v>13</v>
      </c>
      <c r="C41" s="48">
        <v>27</v>
      </c>
      <c r="D41" s="48">
        <v>20</v>
      </c>
      <c r="E41" s="48">
        <v>27</v>
      </c>
      <c r="F41" s="48">
        <f t="shared" si="12"/>
        <v>87</v>
      </c>
      <c r="G41" s="47"/>
      <c r="H41" s="9">
        <f t="shared" si="13"/>
        <v>13</v>
      </c>
      <c r="I41" s="9">
        <f t="shared" si="14"/>
        <v>21.25984251968504</v>
      </c>
      <c r="J41" s="9">
        <f t="shared" si="15"/>
        <v>11.904761904761903</v>
      </c>
      <c r="K41" s="9">
        <f t="shared" si="16"/>
        <v>18.493150684931507</v>
      </c>
      <c r="L41" s="9">
        <f t="shared" si="17"/>
        <v>16.081330868761555</v>
      </c>
    </row>
    <row r="42" spans="1:12" ht="12.75">
      <c r="A42" s="47" t="s">
        <v>13</v>
      </c>
      <c r="B42" s="48">
        <v>13</v>
      </c>
      <c r="C42" s="48">
        <v>18</v>
      </c>
      <c r="D42" s="48">
        <v>26</v>
      </c>
      <c r="E42" s="48">
        <v>23</v>
      </c>
      <c r="F42" s="48">
        <f t="shared" si="12"/>
        <v>80</v>
      </c>
      <c r="G42" s="47"/>
      <c r="H42" s="9">
        <f t="shared" si="13"/>
        <v>13</v>
      </c>
      <c r="I42" s="9">
        <f t="shared" si="14"/>
        <v>14.173228346456693</v>
      </c>
      <c r="J42" s="9">
        <f t="shared" si="15"/>
        <v>15.476190476190476</v>
      </c>
      <c r="K42" s="9">
        <f t="shared" si="16"/>
        <v>15.753424657534246</v>
      </c>
      <c r="L42" s="9">
        <f t="shared" si="17"/>
        <v>14.78743068391867</v>
      </c>
    </row>
    <row r="43" spans="1:12" ht="12.75">
      <c r="A43" s="47" t="s">
        <v>8</v>
      </c>
      <c r="B43" s="48">
        <v>12</v>
      </c>
      <c r="C43" s="48">
        <v>21</v>
      </c>
      <c r="D43" s="48">
        <v>22</v>
      </c>
      <c r="E43" s="48">
        <v>13</v>
      </c>
      <c r="F43" s="48">
        <f t="shared" si="12"/>
        <v>68</v>
      </c>
      <c r="G43" s="47"/>
      <c r="H43" s="9">
        <f t="shared" si="13"/>
        <v>12</v>
      </c>
      <c r="I43" s="9">
        <f t="shared" si="14"/>
        <v>16.535433070866144</v>
      </c>
      <c r="J43" s="9">
        <f t="shared" si="15"/>
        <v>13.095238095238097</v>
      </c>
      <c r="K43" s="9">
        <f t="shared" si="16"/>
        <v>8.904109589041095</v>
      </c>
      <c r="L43" s="9">
        <f t="shared" si="17"/>
        <v>12.56931608133087</v>
      </c>
    </row>
    <row r="44" spans="1:12" ht="12.75">
      <c r="A44" s="47" t="s">
        <v>7</v>
      </c>
      <c r="B44" s="48">
        <v>9</v>
      </c>
      <c r="C44" s="48">
        <v>8</v>
      </c>
      <c r="D44" s="48">
        <v>11</v>
      </c>
      <c r="E44" s="48">
        <v>14</v>
      </c>
      <c r="F44" s="48">
        <f t="shared" si="12"/>
        <v>42</v>
      </c>
      <c r="G44" s="47"/>
      <c r="H44" s="9">
        <f t="shared" si="13"/>
        <v>9</v>
      </c>
      <c r="I44" s="9">
        <f t="shared" si="14"/>
        <v>6.299212598425196</v>
      </c>
      <c r="J44" s="9">
        <f t="shared" si="15"/>
        <v>6.547619047619048</v>
      </c>
      <c r="K44" s="9">
        <f t="shared" si="16"/>
        <v>9.58904109589041</v>
      </c>
      <c r="L44" s="9">
        <f t="shared" si="17"/>
        <v>7.763401109057301</v>
      </c>
    </row>
    <row r="45" spans="1:12" ht="12.75">
      <c r="A45" s="47" t="s">
        <v>4</v>
      </c>
      <c r="B45" s="48">
        <v>4</v>
      </c>
      <c r="C45" s="48">
        <v>11</v>
      </c>
      <c r="D45" s="48">
        <v>15</v>
      </c>
      <c r="E45" s="48">
        <v>7</v>
      </c>
      <c r="F45" s="48">
        <f t="shared" si="12"/>
        <v>37</v>
      </c>
      <c r="G45" s="47"/>
      <c r="H45" s="9">
        <f t="shared" si="13"/>
        <v>4</v>
      </c>
      <c r="I45" s="9">
        <f t="shared" si="14"/>
        <v>8.661417322834646</v>
      </c>
      <c r="J45" s="9">
        <f t="shared" si="15"/>
        <v>8.928571428571429</v>
      </c>
      <c r="K45" s="9">
        <f t="shared" si="16"/>
        <v>4.794520547945205</v>
      </c>
      <c r="L45" s="9">
        <f t="shared" si="17"/>
        <v>6.839186691312385</v>
      </c>
    </row>
    <row r="46" spans="1:12" ht="12.75">
      <c r="A46" s="47" t="s">
        <v>14</v>
      </c>
      <c r="B46" s="48">
        <v>7</v>
      </c>
      <c r="C46" s="48">
        <v>6</v>
      </c>
      <c r="D46" s="48">
        <v>6</v>
      </c>
      <c r="E46" s="48">
        <v>16</v>
      </c>
      <c r="F46" s="48">
        <f t="shared" si="12"/>
        <v>35</v>
      </c>
      <c r="G46" s="47"/>
      <c r="H46" s="9">
        <f t="shared" si="13"/>
        <v>7.000000000000001</v>
      </c>
      <c r="I46" s="9">
        <f t="shared" si="14"/>
        <v>4.724409448818897</v>
      </c>
      <c r="J46" s="9">
        <f t="shared" si="15"/>
        <v>3.571428571428571</v>
      </c>
      <c r="K46" s="9">
        <f t="shared" si="16"/>
        <v>10.95890410958904</v>
      </c>
      <c r="L46" s="9">
        <f t="shared" si="17"/>
        <v>6.469500924214418</v>
      </c>
    </row>
    <row r="47" spans="1:12" ht="12.75">
      <c r="A47" s="47" t="s">
        <v>2</v>
      </c>
      <c r="B47" s="48">
        <v>7</v>
      </c>
      <c r="C47" s="48">
        <v>3</v>
      </c>
      <c r="D47" s="48">
        <v>10</v>
      </c>
      <c r="E47" s="48">
        <v>11</v>
      </c>
      <c r="F47" s="48">
        <f t="shared" si="12"/>
        <v>31</v>
      </c>
      <c r="G47" s="47"/>
      <c r="H47" s="9">
        <f t="shared" si="13"/>
        <v>7.000000000000001</v>
      </c>
      <c r="I47" s="9">
        <f t="shared" si="14"/>
        <v>2.3622047244094486</v>
      </c>
      <c r="J47" s="9">
        <f t="shared" si="15"/>
        <v>5.952380952380952</v>
      </c>
      <c r="K47" s="9">
        <f t="shared" si="16"/>
        <v>7.534246575342466</v>
      </c>
      <c r="L47" s="9">
        <f t="shared" si="17"/>
        <v>5.730129390018484</v>
      </c>
    </row>
    <row r="48" spans="1:12" ht="12.75">
      <c r="A48" s="47" t="s">
        <v>9</v>
      </c>
      <c r="B48" s="48">
        <v>3</v>
      </c>
      <c r="C48" s="48">
        <v>5</v>
      </c>
      <c r="D48" s="48">
        <v>9</v>
      </c>
      <c r="E48" s="48">
        <v>10</v>
      </c>
      <c r="F48" s="48">
        <f t="shared" si="12"/>
        <v>27</v>
      </c>
      <c r="G48" s="47"/>
      <c r="H48" s="9">
        <f t="shared" si="13"/>
        <v>3</v>
      </c>
      <c r="I48" s="9">
        <f t="shared" si="14"/>
        <v>3.937007874015748</v>
      </c>
      <c r="J48" s="9">
        <f t="shared" si="15"/>
        <v>5.357142857142857</v>
      </c>
      <c r="K48" s="9">
        <f t="shared" si="16"/>
        <v>6.8493150684931505</v>
      </c>
      <c r="L48" s="9">
        <f t="shared" si="17"/>
        <v>4.990757855822551</v>
      </c>
    </row>
    <row r="49" spans="1:12" ht="12.75">
      <c r="A49" s="47" t="s">
        <v>5</v>
      </c>
      <c r="B49" s="48">
        <v>2</v>
      </c>
      <c r="C49" s="48">
        <v>5</v>
      </c>
      <c r="D49" s="48">
        <v>8</v>
      </c>
      <c r="E49" s="48">
        <v>3</v>
      </c>
      <c r="F49" s="48">
        <f t="shared" si="12"/>
        <v>18</v>
      </c>
      <c r="G49" s="47"/>
      <c r="H49" s="9">
        <f t="shared" si="13"/>
        <v>2</v>
      </c>
      <c r="I49" s="9">
        <f t="shared" si="14"/>
        <v>3.937007874015748</v>
      </c>
      <c r="J49" s="9">
        <f t="shared" si="15"/>
        <v>4.761904761904762</v>
      </c>
      <c r="K49" s="9">
        <f t="shared" si="16"/>
        <v>2.054794520547945</v>
      </c>
      <c r="L49" s="9">
        <f t="shared" si="17"/>
        <v>3.3271719038817005</v>
      </c>
    </row>
    <row r="50" spans="1:12" ht="12.75">
      <c r="A50" s="47" t="s">
        <v>1</v>
      </c>
      <c r="B50" s="48">
        <v>2</v>
      </c>
      <c r="C50" s="48">
        <v>2</v>
      </c>
      <c r="D50" s="48">
        <v>3</v>
      </c>
      <c r="E50" s="48">
        <v>2</v>
      </c>
      <c r="F50" s="48">
        <f t="shared" si="12"/>
        <v>9</v>
      </c>
      <c r="G50" s="47"/>
      <c r="H50" s="9">
        <f t="shared" si="13"/>
        <v>2</v>
      </c>
      <c r="I50" s="9">
        <f t="shared" si="14"/>
        <v>1.574803149606299</v>
      </c>
      <c r="J50" s="9">
        <f t="shared" si="15"/>
        <v>1.7857142857142856</v>
      </c>
      <c r="K50" s="9">
        <f t="shared" si="16"/>
        <v>1.36986301369863</v>
      </c>
      <c r="L50" s="9">
        <f t="shared" si="17"/>
        <v>1.6635859519408502</v>
      </c>
    </row>
    <row r="51" spans="1:12" ht="12.75">
      <c r="A51" s="47" t="s">
        <v>6</v>
      </c>
      <c r="B51" s="48">
        <v>0</v>
      </c>
      <c r="C51" s="48">
        <v>4</v>
      </c>
      <c r="D51" s="48">
        <v>1</v>
      </c>
      <c r="E51" s="48">
        <v>0</v>
      </c>
      <c r="F51" s="48">
        <f t="shared" si="12"/>
        <v>5</v>
      </c>
      <c r="G51" s="47"/>
      <c r="H51" s="9" t="str">
        <f t="shared" si="13"/>
        <v>-</v>
      </c>
      <c r="I51" s="9">
        <f t="shared" si="14"/>
        <v>3.149606299212598</v>
      </c>
      <c r="J51" s="9">
        <f t="shared" si="15"/>
        <v>0.5952380952380952</v>
      </c>
      <c r="K51" s="9" t="str">
        <f t="shared" si="16"/>
        <v>-</v>
      </c>
      <c r="L51" s="9">
        <f t="shared" si="17"/>
        <v>0.9242144177449169</v>
      </c>
    </row>
    <row r="52" spans="1:12" ht="12.75">
      <c r="A52" s="47" t="s">
        <v>10</v>
      </c>
      <c r="B52" s="48">
        <v>2</v>
      </c>
      <c r="C52" s="48">
        <v>0</v>
      </c>
      <c r="D52" s="48">
        <v>1</v>
      </c>
      <c r="E52" s="48">
        <v>0</v>
      </c>
      <c r="F52" s="48">
        <f t="shared" si="12"/>
        <v>3</v>
      </c>
      <c r="G52" s="47"/>
      <c r="H52" s="9">
        <f t="shared" si="13"/>
        <v>2</v>
      </c>
      <c r="I52" s="9" t="str">
        <f t="shared" si="14"/>
        <v>-</v>
      </c>
      <c r="J52" s="9">
        <f t="shared" si="15"/>
        <v>0.5952380952380952</v>
      </c>
      <c r="K52" s="9" t="str">
        <f t="shared" si="16"/>
        <v>-</v>
      </c>
      <c r="L52" s="9">
        <f t="shared" si="17"/>
        <v>0.5545286506469501</v>
      </c>
    </row>
    <row r="53" spans="1:12" ht="12.75">
      <c r="A53" s="47" t="s">
        <v>3</v>
      </c>
      <c r="B53" s="48">
        <v>0</v>
      </c>
      <c r="C53" s="48">
        <v>0</v>
      </c>
      <c r="D53" s="48">
        <v>1</v>
      </c>
      <c r="E53" s="48">
        <v>1</v>
      </c>
      <c r="F53" s="48">
        <f t="shared" si="12"/>
        <v>2</v>
      </c>
      <c r="G53" s="47"/>
      <c r="H53" s="9" t="str">
        <f t="shared" si="13"/>
        <v>-</v>
      </c>
      <c r="I53" s="9" t="str">
        <f t="shared" si="14"/>
        <v>-</v>
      </c>
      <c r="J53" s="9">
        <f t="shared" si="15"/>
        <v>0.5952380952380952</v>
      </c>
      <c r="K53" s="9">
        <f t="shared" si="16"/>
        <v>0.684931506849315</v>
      </c>
      <c r="L53" s="9">
        <f t="shared" si="17"/>
        <v>0.36968576709796674</v>
      </c>
    </row>
    <row r="54" spans="1:12" ht="12.75">
      <c r="A54" s="47" t="s">
        <v>12</v>
      </c>
      <c r="B54" s="48">
        <v>0</v>
      </c>
      <c r="C54" s="48">
        <v>0</v>
      </c>
      <c r="D54" s="48">
        <v>0</v>
      </c>
      <c r="E54" s="48">
        <v>0</v>
      </c>
      <c r="F54" s="48">
        <f t="shared" si="12"/>
        <v>0</v>
      </c>
      <c r="G54" s="47"/>
      <c r="H54" s="9" t="str">
        <f t="shared" si="13"/>
        <v>-</v>
      </c>
      <c r="I54" s="9" t="str">
        <f t="shared" si="14"/>
        <v>-</v>
      </c>
      <c r="J54" s="9" t="str">
        <f t="shared" si="15"/>
        <v>-</v>
      </c>
      <c r="K54" s="9" t="str">
        <f t="shared" si="16"/>
        <v>-</v>
      </c>
      <c r="L54" s="9" t="str">
        <f t="shared" si="17"/>
        <v>-</v>
      </c>
    </row>
    <row r="55" spans="1:12" ht="12.75">
      <c r="A55" s="38" t="s">
        <v>20</v>
      </c>
      <c r="B55" s="42">
        <f>SUM(B40:B54)</f>
        <v>100</v>
      </c>
      <c r="C55" s="42">
        <f>SUM(C40:C54)</f>
        <v>127</v>
      </c>
      <c r="D55" s="42">
        <f>SUM(D40:D54)</f>
        <v>168</v>
      </c>
      <c r="E55" s="42">
        <f>SUM(E40:E54)</f>
        <v>146</v>
      </c>
      <c r="F55" s="42">
        <f>SUM(F40:F54)</f>
        <v>541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19.7109375" style="0" customWidth="1"/>
  </cols>
  <sheetData>
    <row r="1" ht="15">
      <c r="A1" s="10" t="s">
        <v>129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100"/>
      <c r="E3" s="93"/>
      <c r="F3" s="93"/>
      <c r="G3" s="6"/>
      <c r="H3" s="95" t="s">
        <v>32</v>
      </c>
      <c r="I3" s="101"/>
      <c r="J3" s="101"/>
      <c r="K3" s="101"/>
      <c r="L3" s="102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15</v>
      </c>
      <c r="B6" s="48">
        <v>153533</v>
      </c>
      <c r="C6" s="48">
        <v>162926</v>
      </c>
      <c r="D6" s="48">
        <v>160710</v>
      </c>
      <c r="E6" s="48">
        <v>153194</v>
      </c>
      <c r="F6" s="48">
        <f>SUM(B6:E6)</f>
        <v>630363</v>
      </c>
      <c r="G6" s="47"/>
      <c r="H6" s="9">
        <f aca="true" t="shared" si="0" ref="H6:L11">IF(B6&gt;0,B6/B$11*100,"-")</f>
        <v>66.83251497423039</v>
      </c>
      <c r="I6" s="9">
        <f t="shared" si="0"/>
        <v>66.81950539310175</v>
      </c>
      <c r="J6" s="9">
        <f t="shared" si="0"/>
        <v>66.23692963330848</v>
      </c>
      <c r="K6" s="9">
        <f t="shared" si="0"/>
        <v>66.80650647594959</v>
      </c>
      <c r="L6" s="9">
        <f t="shared" si="0"/>
        <v>66.67001587524868</v>
      </c>
    </row>
    <row r="7" spans="1:12" ht="12.75">
      <c r="A7" s="47" t="s">
        <v>16</v>
      </c>
      <c r="B7" s="48">
        <v>59394</v>
      </c>
      <c r="C7" s="48">
        <v>63396</v>
      </c>
      <c r="D7" s="48">
        <v>63268</v>
      </c>
      <c r="E7" s="48">
        <v>59860</v>
      </c>
      <c r="F7" s="48">
        <f>SUM(B7:E7)</f>
        <v>245918</v>
      </c>
      <c r="G7" s="47"/>
      <c r="H7" s="9">
        <f t="shared" si="0"/>
        <v>25.85405348934392</v>
      </c>
      <c r="I7" s="9">
        <f t="shared" si="0"/>
        <v>26.000082024361237</v>
      </c>
      <c r="J7" s="9">
        <f t="shared" si="0"/>
        <v>26.07602553693087</v>
      </c>
      <c r="K7" s="9">
        <f t="shared" si="0"/>
        <v>26.104400156992718</v>
      </c>
      <c r="L7" s="9">
        <f t="shared" si="0"/>
        <v>26.009389770670875</v>
      </c>
    </row>
    <row r="8" spans="1:12" ht="12.75">
      <c r="A8" s="47" t="s">
        <v>17</v>
      </c>
      <c r="B8" s="48">
        <v>13778</v>
      </c>
      <c r="C8" s="48">
        <v>14449</v>
      </c>
      <c r="D8" s="48">
        <v>15683</v>
      </c>
      <c r="E8" s="48">
        <v>13798</v>
      </c>
      <c r="F8" s="48">
        <f>SUM(B8:E8)</f>
        <v>57708</v>
      </c>
      <c r="G8" s="47"/>
      <c r="H8" s="9">
        <f t="shared" si="0"/>
        <v>5.997527510795376</v>
      </c>
      <c r="I8" s="9">
        <f t="shared" si="0"/>
        <v>5.925849977443301</v>
      </c>
      <c r="J8" s="9">
        <f t="shared" si="0"/>
        <v>6.46377803148016</v>
      </c>
      <c r="K8" s="9">
        <f t="shared" si="0"/>
        <v>6.017181980724783</v>
      </c>
      <c r="L8" s="9">
        <f t="shared" si="0"/>
        <v>6.1034567005500815</v>
      </c>
    </row>
    <row r="9" spans="1:12" ht="12.75">
      <c r="A9" s="47" t="s">
        <v>18</v>
      </c>
      <c r="B9" s="48">
        <v>2030</v>
      </c>
      <c r="C9" s="48">
        <v>2023</v>
      </c>
      <c r="D9" s="48">
        <v>1987</v>
      </c>
      <c r="E9" s="48">
        <v>1733</v>
      </c>
      <c r="F9" s="48">
        <f>SUM(B9:E9)</f>
        <v>7773</v>
      </c>
      <c r="G9" s="47"/>
      <c r="H9" s="9">
        <f t="shared" si="0"/>
        <v>0.883653712216186</v>
      </c>
      <c r="I9" s="9">
        <f t="shared" si="0"/>
        <v>0.8296764138949269</v>
      </c>
      <c r="J9" s="9">
        <f t="shared" si="0"/>
        <v>0.8189457979054441</v>
      </c>
      <c r="K9" s="9">
        <f t="shared" si="0"/>
        <v>0.7557454973616502</v>
      </c>
      <c r="L9" s="9">
        <f t="shared" si="0"/>
        <v>0.8221073149888366</v>
      </c>
    </row>
    <row r="10" spans="1:12" ht="12.75">
      <c r="A10" s="47" t="s">
        <v>19</v>
      </c>
      <c r="B10" s="48">
        <v>993</v>
      </c>
      <c r="C10" s="48">
        <v>1036</v>
      </c>
      <c r="D10" s="48">
        <v>981</v>
      </c>
      <c r="E10" s="48">
        <v>725</v>
      </c>
      <c r="F10" s="48">
        <f>SUM(B10:E10)</f>
        <v>3735</v>
      </c>
      <c r="G10" s="47"/>
      <c r="H10" s="9">
        <f t="shared" si="0"/>
        <v>0.4322503134141245</v>
      </c>
      <c r="I10" s="9">
        <f t="shared" si="0"/>
        <v>0.42488619119878607</v>
      </c>
      <c r="J10" s="9">
        <f t="shared" si="0"/>
        <v>0.40432100037505825</v>
      </c>
      <c r="K10" s="9">
        <f t="shared" si="0"/>
        <v>0.3161658889712616</v>
      </c>
      <c r="L10" s="9">
        <f t="shared" si="0"/>
        <v>0.39503033854152897</v>
      </c>
    </row>
    <row r="11" spans="1:12" ht="12.75">
      <c r="A11" s="38" t="s">
        <v>20</v>
      </c>
      <c r="B11" s="42">
        <f>SUM(B6:B10)</f>
        <v>229728</v>
      </c>
      <c r="C11" s="42">
        <f>SUM(C6:C10)</f>
        <v>243830</v>
      </c>
      <c r="D11" s="42">
        <f>SUM(D6:D10)</f>
        <v>242629</v>
      </c>
      <c r="E11" s="42">
        <f>SUM(E6:E10)</f>
        <v>229310</v>
      </c>
      <c r="F11" s="42">
        <f>SUM(F6:F10)</f>
        <v>945497</v>
      </c>
      <c r="G11" s="42"/>
      <c r="H11" s="42">
        <f t="shared" si="0"/>
        <v>100</v>
      </c>
      <c r="I11" s="42">
        <f t="shared" si="0"/>
        <v>100</v>
      </c>
      <c r="J11" s="42">
        <f t="shared" si="0"/>
        <v>100</v>
      </c>
      <c r="K11" s="42">
        <f t="shared" si="0"/>
        <v>100</v>
      </c>
      <c r="L11" s="42">
        <f t="shared" si="0"/>
        <v>100</v>
      </c>
    </row>
    <row r="12" spans="1:12" ht="12.75">
      <c r="A12" s="39" t="s">
        <v>69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47" t="s">
        <v>15</v>
      </c>
      <c r="B13" s="48">
        <v>9098</v>
      </c>
      <c r="C13" s="48">
        <v>9605</v>
      </c>
      <c r="D13" s="48">
        <v>9121</v>
      </c>
      <c r="E13" s="48">
        <v>8186</v>
      </c>
      <c r="F13" s="48">
        <f>SUM(B13:E13)</f>
        <v>36010</v>
      </c>
      <c r="G13" s="47"/>
      <c r="H13" s="9">
        <f aca="true" t="shared" si="1" ref="H13:L17">IF(B13&gt;0,B13/B$18*100,"-")</f>
        <v>70.59279950341403</v>
      </c>
      <c r="I13" s="9">
        <f t="shared" si="1"/>
        <v>69.56112398609503</v>
      </c>
      <c r="J13" s="9">
        <f t="shared" si="1"/>
        <v>65.70378907938338</v>
      </c>
      <c r="K13" s="9">
        <f t="shared" si="1"/>
        <v>67.5579763967979</v>
      </c>
      <c r="L13" s="9">
        <f t="shared" si="1"/>
        <v>68.33665433153051</v>
      </c>
    </row>
    <row r="14" spans="1:12" ht="12.75">
      <c r="A14" s="47" t="s">
        <v>16</v>
      </c>
      <c r="B14" s="48">
        <v>2617</v>
      </c>
      <c r="C14" s="48">
        <v>2937</v>
      </c>
      <c r="D14" s="48">
        <v>3264</v>
      </c>
      <c r="E14" s="48">
        <v>2701</v>
      </c>
      <c r="F14" s="48">
        <f>SUM(B14:E14)</f>
        <v>11519</v>
      </c>
      <c r="G14" s="47"/>
      <c r="H14" s="9">
        <f t="shared" si="1"/>
        <v>20.305710738671632</v>
      </c>
      <c r="I14" s="9">
        <f t="shared" si="1"/>
        <v>21.270278099652376</v>
      </c>
      <c r="J14" s="9">
        <f t="shared" si="1"/>
        <v>23.512462181241897</v>
      </c>
      <c r="K14" s="9">
        <f t="shared" si="1"/>
        <v>22.2909961211521</v>
      </c>
      <c r="L14" s="9">
        <f t="shared" si="1"/>
        <v>21.859758990416548</v>
      </c>
    </row>
    <row r="15" spans="1:12" ht="12.75">
      <c r="A15" s="47" t="s">
        <v>17</v>
      </c>
      <c r="B15" s="48">
        <v>1029</v>
      </c>
      <c r="C15" s="48">
        <v>1008</v>
      </c>
      <c r="D15" s="48">
        <v>1256</v>
      </c>
      <c r="E15" s="48">
        <v>1017</v>
      </c>
      <c r="F15" s="48">
        <f>SUM(B15:E15)</f>
        <v>4310</v>
      </c>
      <c r="G15" s="47"/>
      <c r="H15" s="9">
        <f t="shared" si="1"/>
        <v>7.984171322160149</v>
      </c>
      <c r="I15" s="9">
        <f t="shared" si="1"/>
        <v>7.300115874855156</v>
      </c>
      <c r="J15" s="9">
        <f t="shared" si="1"/>
        <v>9.047687653075926</v>
      </c>
      <c r="K15" s="9">
        <f t="shared" si="1"/>
        <v>8.393166625402328</v>
      </c>
      <c r="L15" s="9">
        <f t="shared" si="1"/>
        <v>8.179144131321756</v>
      </c>
    </row>
    <row r="16" spans="1:12" ht="12.75">
      <c r="A16" s="47" t="s">
        <v>18</v>
      </c>
      <c r="B16" s="48">
        <v>115</v>
      </c>
      <c r="C16" s="48">
        <v>192</v>
      </c>
      <c r="D16" s="48">
        <v>189</v>
      </c>
      <c r="E16" s="48">
        <v>177</v>
      </c>
      <c r="F16" s="48">
        <f>SUM(B16:E16)</f>
        <v>673</v>
      </c>
      <c r="G16" s="47"/>
      <c r="H16" s="9">
        <f t="shared" si="1"/>
        <v>0.8923029174425822</v>
      </c>
      <c r="I16" s="9">
        <f t="shared" si="1"/>
        <v>1.3904982618771726</v>
      </c>
      <c r="J16" s="9">
        <f t="shared" si="1"/>
        <v>1.3614752917447053</v>
      </c>
      <c r="K16" s="9">
        <f t="shared" si="1"/>
        <v>1.4607576132706115</v>
      </c>
      <c r="L16" s="9">
        <f t="shared" si="1"/>
        <v>1.2771610209697315</v>
      </c>
    </row>
    <row r="17" spans="1:12" ht="12.75">
      <c r="A17" s="47" t="s">
        <v>19</v>
      </c>
      <c r="B17" s="48">
        <v>29</v>
      </c>
      <c r="C17" s="48">
        <v>66</v>
      </c>
      <c r="D17" s="48">
        <v>52</v>
      </c>
      <c r="E17" s="48">
        <v>36</v>
      </c>
      <c r="F17" s="48">
        <f>SUM(B17:E17)</f>
        <v>183</v>
      </c>
      <c r="G17" s="47"/>
      <c r="H17" s="9">
        <f t="shared" si="1"/>
        <v>0.22501551831160768</v>
      </c>
      <c r="I17" s="9">
        <f t="shared" si="1"/>
        <v>0.4779837775202781</v>
      </c>
      <c r="J17" s="9">
        <f t="shared" si="1"/>
        <v>0.37458579455409885</v>
      </c>
      <c r="K17" s="9">
        <f t="shared" si="1"/>
        <v>0.2971032433770735</v>
      </c>
      <c r="L17" s="9">
        <f t="shared" si="1"/>
        <v>0.34728152576145743</v>
      </c>
    </row>
    <row r="18" spans="1:12" ht="12.75">
      <c r="A18" s="38" t="s">
        <v>20</v>
      </c>
      <c r="B18" s="42">
        <f>SUM(B13:B17)</f>
        <v>12888</v>
      </c>
      <c r="C18" s="42">
        <f>SUM(C13:C17)</f>
        <v>13808</v>
      </c>
      <c r="D18" s="42">
        <f>SUM(D13:D17)</f>
        <v>13882</v>
      </c>
      <c r="E18" s="42">
        <f>SUM(E13:E17)</f>
        <v>12117</v>
      </c>
      <c r="F18" s="42">
        <f>SUM(F13:F17)</f>
        <v>52695</v>
      </c>
      <c r="G18" s="42"/>
      <c r="H18" s="42">
        <f>IF(B18&gt;0,B18/B18*100,"-")</f>
        <v>100</v>
      </c>
      <c r="I18" s="42">
        <f>IF(C18&gt;0,C18/C18*100,"-")</f>
        <v>100</v>
      </c>
      <c r="J18" s="42">
        <f>IF(D18&gt;0,D18/D18*100,"-")</f>
        <v>100</v>
      </c>
      <c r="K18" s="42">
        <f>IF(E18&gt;0,E18/E18*100,"-")</f>
        <v>100</v>
      </c>
      <c r="L18" s="42">
        <f>IF(F18&gt;0,F18/F18*100,"-")</f>
        <v>100</v>
      </c>
    </row>
    <row r="19" spans="1:12" ht="12.75">
      <c r="A19" s="39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47" t="s">
        <v>15</v>
      </c>
      <c r="B20" s="48">
        <v>164496</v>
      </c>
      <c r="C20" s="48">
        <v>174108</v>
      </c>
      <c r="D20" s="48">
        <v>170439</v>
      </c>
      <c r="E20" s="48">
        <v>162385</v>
      </c>
      <c r="F20" s="48">
        <f>SUM(B20:E20)</f>
        <v>671428</v>
      </c>
      <c r="G20" s="47"/>
      <c r="H20" s="9">
        <f aca="true" t="shared" si="2" ref="H20:L25">IF(B20&gt;0,B20/B$25*100,"-")</f>
        <v>67.2548714971421</v>
      </c>
      <c r="I20" s="9">
        <f t="shared" si="2"/>
        <v>67.14331991299922</v>
      </c>
      <c r="J20" s="9">
        <f t="shared" si="2"/>
        <v>66.26865323452336</v>
      </c>
      <c r="K20" s="9">
        <f t="shared" si="2"/>
        <v>66.95929702737585</v>
      </c>
      <c r="L20" s="9">
        <f t="shared" si="2"/>
        <v>66.90188630740704</v>
      </c>
    </row>
    <row r="21" spans="1:12" ht="12.75">
      <c r="A21" s="47" t="s">
        <v>16</v>
      </c>
      <c r="B21" s="48">
        <v>62067</v>
      </c>
      <c r="C21" s="48">
        <v>66387</v>
      </c>
      <c r="D21" s="48">
        <v>66585</v>
      </c>
      <c r="E21" s="48">
        <v>62615</v>
      </c>
      <c r="F21" s="48">
        <f>SUM(B21:E21)</f>
        <v>257654</v>
      </c>
      <c r="G21" s="47"/>
      <c r="H21" s="9">
        <f t="shared" si="2"/>
        <v>25.376350240815093</v>
      </c>
      <c r="I21" s="9">
        <f t="shared" si="2"/>
        <v>25.601601184691564</v>
      </c>
      <c r="J21" s="9">
        <f t="shared" si="2"/>
        <v>25.889017628716065</v>
      </c>
      <c r="K21" s="9">
        <f t="shared" si="2"/>
        <v>25.81923443279329</v>
      </c>
      <c r="L21" s="9">
        <f t="shared" si="2"/>
        <v>25.67295170092497</v>
      </c>
    </row>
    <row r="22" spans="1:12" ht="12.75">
      <c r="A22" s="47" t="s">
        <v>17</v>
      </c>
      <c r="B22" s="48">
        <v>14843</v>
      </c>
      <c r="C22" s="48">
        <v>15483</v>
      </c>
      <c r="D22" s="48">
        <v>16957</v>
      </c>
      <c r="E22" s="48">
        <v>14839</v>
      </c>
      <c r="F22" s="48">
        <f>SUM(B22:E22)</f>
        <v>62122</v>
      </c>
      <c r="G22" s="47"/>
      <c r="H22" s="9">
        <f t="shared" si="2"/>
        <v>6.068622079759266</v>
      </c>
      <c r="I22" s="9">
        <f t="shared" si="2"/>
        <v>5.97089175806377</v>
      </c>
      <c r="J22" s="9">
        <f t="shared" si="2"/>
        <v>6.593077599010863</v>
      </c>
      <c r="K22" s="9">
        <f t="shared" si="2"/>
        <v>6.118847237055333</v>
      </c>
      <c r="L22" s="9">
        <f t="shared" si="2"/>
        <v>6.189910133608874</v>
      </c>
    </row>
    <row r="23" spans="1:12" ht="12.75">
      <c r="A23" s="47" t="s">
        <v>18</v>
      </c>
      <c r="B23" s="48">
        <v>2150</v>
      </c>
      <c r="C23" s="48">
        <v>2222</v>
      </c>
      <c r="D23" s="48">
        <v>2178</v>
      </c>
      <c r="E23" s="48">
        <v>1911</v>
      </c>
      <c r="F23" s="48">
        <f>SUM(B23:E23)</f>
        <v>8461</v>
      </c>
      <c r="G23" s="47"/>
      <c r="H23" s="9">
        <f t="shared" si="2"/>
        <v>0.8790364125501868</v>
      </c>
      <c r="I23" s="9">
        <f t="shared" si="2"/>
        <v>0.8568960464004196</v>
      </c>
      <c r="J23" s="9">
        <f t="shared" si="2"/>
        <v>0.8468315746090499</v>
      </c>
      <c r="K23" s="9">
        <f t="shared" si="2"/>
        <v>0.7879989938683699</v>
      </c>
      <c r="L23" s="9">
        <f t="shared" si="2"/>
        <v>0.8430641260819789</v>
      </c>
    </row>
    <row r="24" spans="1:12" ht="12.75">
      <c r="A24" s="47" t="s">
        <v>19</v>
      </c>
      <c r="B24" s="48">
        <v>1030</v>
      </c>
      <c r="C24" s="48">
        <v>1108</v>
      </c>
      <c r="D24" s="48">
        <v>1035</v>
      </c>
      <c r="E24" s="48">
        <v>763</v>
      </c>
      <c r="F24" s="48">
        <f>SUM(B24:E24)</f>
        <v>3936</v>
      </c>
      <c r="G24" s="47"/>
      <c r="H24" s="9">
        <f t="shared" si="2"/>
        <v>0.4211197697333453</v>
      </c>
      <c r="I24" s="9">
        <f t="shared" si="2"/>
        <v>0.42729109784503366</v>
      </c>
      <c r="J24" s="9">
        <f t="shared" si="2"/>
        <v>0.40241996314066425</v>
      </c>
      <c r="K24" s="9">
        <f t="shared" si="2"/>
        <v>0.31462230890715137</v>
      </c>
      <c r="L24" s="9">
        <f t="shared" si="2"/>
        <v>0.39218773197715023</v>
      </c>
    </row>
    <row r="25" spans="1:12" ht="12.75">
      <c r="A25" s="38" t="s">
        <v>20</v>
      </c>
      <c r="B25" s="42">
        <f>SUM(B20:B24)</f>
        <v>244586</v>
      </c>
      <c r="C25" s="42">
        <f>SUM(C20:C24)</f>
        <v>259308</v>
      </c>
      <c r="D25" s="42">
        <f>SUM(D20:D24)</f>
        <v>257194</v>
      </c>
      <c r="E25" s="42">
        <f>SUM(E20:E24)</f>
        <v>242513</v>
      </c>
      <c r="F25" s="42">
        <f>SUM(F20:F24)</f>
        <v>1003601</v>
      </c>
      <c r="G25" s="42"/>
      <c r="H25" s="42">
        <f t="shared" si="2"/>
        <v>100</v>
      </c>
      <c r="I25" s="42">
        <f t="shared" si="2"/>
        <v>100</v>
      </c>
      <c r="J25" s="42">
        <f t="shared" si="2"/>
        <v>100</v>
      </c>
      <c r="K25" s="42">
        <f t="shared" si="2"/>
        <v>100</v>
      </c>
      <c r="L25" s="42">
        <f t="shared" si="2"/>
        <v>100</v>
      </c>
    </row>
    <row r="27" ht="12.75">
      <c r="A27" s="4" t="s">
        <v>27</v>
      </c>
    </row>
    <row r="28" ht="12.75">
      <c r="A28" s="4" t="s">
        <v>28</v>
      </c>
    </row>
    <row r="29" ht="12.75">
      <c r="A29" t="s">
        <v>29</v>
      </c>
    </row>
    <row r="30" ht="12.75">
      <c r="A30" s="4" t="s">
        <v>30</v>
      </c>
    </row>
    <row r="31" ht="12.75">
      <c r="A3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8.421875" style="0" customWidth="1"/>
    <col min="2" max="2" width="12.28125" style="0" customWidth="1"/>
    <col min="3" max="3" width="11.7109375" style="0" customWidth="1"/>
    <col min="4" max="4" width="11.28125" style="0" customWidth="1"/>
    <col min="5" max="5" width="10.421875" style="0" customWidth="1"/>
    <col min="6" max="6" width="10.140625" style="0" customWidth="1"/>
    <col min="7" max="8" width="13.421875" style="0" customWidth="1"/>
    <col min="9" max="9" width="21.421875" style="0" bestFit="1" customWidth="1"/>
    <col min="10" max="10" width="12.00390625" style="0" customWidth="1"/>
    <col min="11" max="11" width="10.140625" style="0" customWidth="1"/>
    <col min="12" max="12" width="13.140625" style="0" customWidth="1"/>
    <col min="13" max="13" width="10.7109375" style="0" customWidth="1"/>
    <col min="14" max="14" width="11.00390625" style="0" customWidth="1"/>
    <col min="15" max="15" width="10.57421875" style="0" customWidth="1"/>
    <col min="16" max="16" width="12.140625" style="0" customWidth="1"/>
    <col min="18" max="18" width="16.421875" style="0" customWidth="1"/>
  </cols>
  <sheetData>
    <row r="1" ht="15">
      <c r="A1" s="10" t="s">
        <v>122</v>
      </c>
    </row>
    <row r="2" spans="1:18" ht="13.5" thickBot="1">
      <c r="A2" s="49"/>
      <c r="H2" s="49"/>
      <c r="I2" s="49"/>
      <c r="J2" s="49"/>
      <c r="Q2" s="49"/>
      <c r="R2" s="49"/>
    </row>
    <row r="3" spans="1:18" ht="12.75">
      <c r="A3" s="1"/>
      <c r="B3" s="93" t="s">
        <v>21</v>
      </c>
      <c r="C3" s="93"/>
      <c r="D3" s="93"/>
      <c r="E3" s="93"/>
      <c r="F3" s="93"/>
      <c r="G3" s="93"/>
      <c r="H3" s="47"/>
      <c r="I3" s="47"/>
      <c r="J3" s="47"/>
      <c r="K3" s="95" t="s">
        <v>32</v>
      </c>
      <c r="L3" s="95"/>
      <c r="M3" s="95"/>
      <c r="N3" s="95"/>
      <c r="O3" s="95"/>
      <c r="P3" s="95"/>
      <c r="Q3" s="47"/>
      <c r="R3" s="47"/>
    </row>
    <row r="4" spans="1:18" ht="12.75">
      <c r="A4" s="2" t="s">
        <v>66</v>
      </c>
      <c r="B4" s="43" t="s">
        <v>15</v>
      </c>
      <c r="C4" s="43" t="s">
        <v>16</v>
      </c>
      <c r="D4" s="43" t="s">
        <v>17</v>
      </c>
      <c r="E4" s="43" t="s">
        <v>18</v>
      </c>
      <c r="F4" s="43" t="s">
        <v>19</v>
      </c>
      <c r="G4" s="44" t="s">
        <v>20</v>
      </c>
      <c r="H4" s="50"/>
      <c r="I4" s="50" t="s">
        <v>98</v>
      </c>
      <c r="J4" s="50"/>
      <c r="K4" s="45" t="s">
        <v>15</v>
      </c>
      <c r="L4" s="46" t="s">
        <v>16</v>
      </c>
      <c r="M4" s="46" t="s">
        <v>17</v>
      </c>
      <c r="N4" s="46" t="s">
        <v>18</v>
      </c>
      <c r="O4" s="45" t="s">
        <v>19</v>
      </c>
      <c r="P4" s="45" t="s">
        <v>20</v>
      </c>
      <c r="Q4" s="50"/>
      <c r="R4" s="50" t="s">
        <v>97</v>
      </c>
    </row>
    <row r="5" spans="1:18" ht="12.75">
      <c r="A5" s="39" t="s">
        <v>68</v>
      </c>
      <c r="B5" s="48"/>
      <c r="C5" s="48"/>
      <c r="D5" s="48"/>
      <c r="E5" s="48"/>
      <c r="F5" s="48"/>
      <c r="G5" s="48"/>
      <c r="H5" s="48"/>
      <c r="I5" s="48"/>
      <c r="J5" s="47"/>
      <c r="K5" s="81"/>
      <c r="L5" s="81"/>
      <c r="M5" s="81"/>
      <c r="N5" s="47"/>
      <c r="O5" s="47"/>
      <c r="P5" s="47"/>
      <c r="Q5" s="47"/>
      <c r="R5" s="47"/>
    </row>
    <row r="6" spans="1:18" ht="12.75">
      <c r="A6" s="40" t="s">
        <v>74</v>
      </c>
      <c r="B6" s="48">
        <v>2527</v>
      </c>
      <c r="C6" s="48">
        <v>531</v>
      </c>
      <c r="D6" s="48">
        <v>263</v>
      </c>
      <c r="E6" s="48">
        <v>59</v>
      </c>
      <c r="F6" s="48">
        <v>36</v>
      </c>
      <c r="G6" s="48">
        <f aca="true" t="shared" si="0" ref="G6:G14">SUM(B6:F6)</f>
        <v>3416</v>
      </c>
      <c r="H6" s="48"/>
      <c r="I6" s="48">
        <f aca="true" t="shared" si="1" ref="I6:I14">SUM(E6:F6)</f>
        <v>95</v>
      </c>
      <c r="J6" s="47"/>
      <c r="K6" s="84">
        <f aca="true" t="shared" si="2" ref="K6:K15">IF(B6&gt;0,B6/$G6*100,"-")</f>
        <v>73.97540983606558</v>
      </c>
      <c r="L6" s="84">
        <f aca="true" t="shared" si="3" ref="L6:L15">IF(C6&gt;0,C6/$G6*100,"-")</f>
        <v>15.544496487119439</v>
      </c>
      <c r="M6" s="84">
        <f aca="true" t="shared" si="4" ref="M6:M15">IF(D6&gt;0,D6/$G6*100,"-")</f>
        <v>7.6990632318501175</v>
      </c>
      <c r="N6" s="84">
        <f aca="true" t="shared" si="5" ref="N6:N15">IF(E6&gt;0,E6/$G6*100,"-")</f>
        <v>1.727166276346604</v>
      </c>
      <c r="O6" s="84">
        <f aca="true" t="shared" si="6" ref="O6:O15">IF(F6&gt;0,F6/$G6*100,"-")</f>
        <v>1.053864168618267</v>
      </c>
      <c r="P6" s="9">
        <f aca="true" t="shared" si="7" ref="P6:P15">IF(G6&gt;0,G6/$G6*100,"-")</f>
        <v>100</v>
      </c>
      <c r="Q6" s="47"/>
      <c r="R6" s="82">
        <f aca="true" t="shared" si="8" ref="R6:R15">IF(SUM(N6:O6)&gt;0,SUM(N6:O6),"-")</f>
        <v>2.781030444964871</v>
      </c>
    </row>
    <row r="7" spans="1:18" ht="12.75">
      <c r="A7" s="40" t="s">
        <v>76</v>
      </c>
      <c r="B7" s="48">
        <v>1889</v>
      </c>
      <c r="C7" s="48">
        <v>469</v>
      </c>
      <c r="D7" s="48">
        <v>125</v>
      </c>
      <c r="E7" s="48">
        <v>29</v>
      </c>
      <c r="F7" s="48">
        <v>33</v>
      </c>
      <c r="G7" s="48">
        <f t="shared" si="0"/>
        <v>2545</v>
      </c>
      <c r="H7" s="48"/>
      <c r="I7" s="48">
        <f t="shared" si="1"/>
        <v>62</v>
      </c>
      <c r="J7" s="47"/>
      <c r="K7" s="84">
        <f t="shared" si="2"/>
        <v>74.22396856581533</v>
      </c>
      <c r="L7" s="84">
        <f t="shared" si="3"/>
        <v>18.428290766208253</v>
      </c>
      <c r="M7" s="84">
        <f t="shared" si="4"/>
        <v>4.911591355599214</v>
      </c>
      <c r="N7" s="84">
        <f t="shared" si="5"/>
        <v>1.1394891944990178</v>
      </c>
      <c r="O7" s="84">
        <f t="shared" si="6"/>
        <v>1.2966601178781925</v>
      </c>
      <c r="P7" s="9">
        <f t="shared" si="7"/>
        <v>100</v>
      </c>
      <c r="Q7" s="47"/>
      <c r="R7" s="82">
        <f t="shared" si="8"/>
        <v>2.43614931237721</v>
      </c>
    </row>
    <row r="8" spans="1:18" ht="12.75">
      <c r="A8" s="40" t="s">
        <v>71</v>
      </c>
      <c r="B8" s="48">
        <v>78627</v>
      </c>
      <c r="C8" s="48">
        <v>43690</v>
      </c>
      <c r="D8" s="48">
        <v>7169</v>
      </c>
      <c r="E8" s="48">
        <v>791</v>
      </c>
      <c r="F8" s="48">
        <v>1180</v>
      </c>
      <c r="G8" s="48">
        <f t="shared" si="0"/>
        <v>131457</v>
      </c>
      <c r="H8" s="48"/>
      <c r="I8" s="48">
        <f t="shared" si="1"/>
        <v>1971</v>
      </c>
      <c r="J8" s="47"/>
      <c r="K8" s="84">
        <f t="shared" si="2"/>
        <v>59.8119537187065</v>
      </c>
      <c r="L8" s="84">
        <f t="shared" si="3"/>
        <v>33.23520238557094</v>
      </c>
      <c r="M8" s="84">
        <f t="shared" si="4"/>
        <v>5.4534942985158645</v>
      </c>
      <c r="N8" s="84">
        <f t="shared" si="5"/>
        <v>0.6017176719383525</v>
      </c>
      <c r="O8" s="84">
        <f t="shared" si="6"/>
        <v>0.8976319252683387</v>
      </c>
      <c r="P8" s="9">
        <f t="shared" si="7"/>
        <v>100</v>
      </c>
      <c r="Q8" s="47"/>
      <c r="R8" s="82">
        <f t="shared" si="8"/>
        <v>1.4993495972066913</v>
      </c>
    </row>
    <row r="9" spans="1:18" ht="12.75">
      <c r="A9" s="40" t="s">
        <v>72</v>
      </c>
      <c r="B9" s="48">
        <v>56193</v>
      </c>
      <c r="C9" s="48">
        <v>22247</v>
      </c>
      <c r="D9" s="48">
        <v>6763</v>
      </c>
      <c r="E9" s="48">
        <v>868</v>
      </c>
      <c r="F9" s="48">
        <v>317</v>
      </c>
      <c r="G9" s="48">
        <f t="shared" si="0"/>
        <v>86388</v>
      </c>
      <c r="H9" s="48"/>
      <c r="I9" s="48">
        <f t="shared" si="1"/>
        <v>1185</v>
      </c>
      <c r="J9" s="47"/>
      <c r="K9" s="84">
        <f t="shared" si="2"/>
        <v>65.04722878177525</v>
      </c>
      <c r="L9" s="84">
        <f t="shared" si="3"/>
        <v>25.7524193174978</v>
      </c>
      <c r="M9" s="84">
        <f t="shared" si="4"/>
        <v>7.828633606519424</v>
      </c>
      <c r="N9" s="84">
        <f t="shared" si="5"/>
        <v>1.0047691809047552</v>
      </c>
      <c r="O9" s="84">
        <f t="shared" si="6"/>
        <v>0.3669491133027736</v>
      </c>
      <c r="P9" s="9">
        <f t="shared" si="7"/>
        <v>100</v>
      </c>
      <c r="Q9" s="47"/>
      <c r="R9" s="82">
        <f t="shared" si="8"/>
        <v>1.3717182942075288</v>
      </c>
    </row>
    <row r="10" spans="1:18" ht="12.75">
      <c r="A10" s="40" t="s">
        <v>77</v>
      </c>
      <c r="B10" s="48">
        <v>240</v>
      </c>
      <c r="C10" s="48">
        <v>99</v>
      </c>
      <c r="D10" s="48">
        <v>22</v>
      </c>
      <c r="E10" s="48">
        <v>4</v>
      </c>
      <c r="F10" s="48">
        <v>1</v>
      </c>
      <c r="G10" s="48">
        <f t="shared" si="0"/>
        <v>366</v>
      </c>
      <c r="H10" s="48"/>
      <c r="I10" s="48">
        <f t="shared" si="1"/>
        <v>5</v>
      </c>
      <c r="J10" s="47"/>
      <c r="K10" s="84">
        <f t="shared" si="2"/>
        <v>65.57377049180327</v>
      </c>
      <c r="L10" s="84">
        <f t="shared" si="3"/>
        <v>27.049180327868854</v>
      </c>
      <c r="M10" s="84">
        <f t="shared" si="4"/>
        <v>6.0109289617486334</v>
      </c>
      <c r="N10" s="84">
        <f t="shared" si="5"/>
        <v>1.092896174863388</v>
      </c>
      <c r="O10" s="84">
        <f t="shared" si="6"/>
        <v>0.273224043715847</v>
      </c>
      <c r="P10" s="9">
        <f t="shared" si="7"/>
        <v>100</v>
      </c>
      <c r="Q10" s="47"/>
      <c r="R10" s="82">
        <f t="shared" si="8"/>
        <v>1.3661202185792352</v>
      </c>
    </row>
    <row r="11" spans="1:18" ht="12.75">
      <c r="A11" s="40" t="s">
        <v>70</v>
      </c>
      <c r="B11" s="48">
        <v>480116</v>
      </c>
      <c r="C11" s="48">
        <v>162961</v>
      </c>
      <c r="D11" s="48">
        <v>42504</v>
      </c>
      <c r="E11" s="48">
        <v>5955</v>
      </c>
      <c r="F11" s="48">
        <v>2147</v>
      </c>
      <c r="G11" s="48">
        <f t="shared" si="0"/>
        <v>693683</v>
      </c>
      <c r="H11" s="48"/>
      <c r="I11" s="48">
        <f t="shared" si="1"/>
        <v>8102</v>
      </c>
      <c r="J11" s="47"/>
      <c r="K11" s="84">
        <f t="shared" si="2"/>
        <v>69.21259422531617</v>
      </c>
      <c r="L11" s="84">
        <f t="shared" si="3"/>
        <v>23.49214266458887</v>
      </c>
      <c r="M11" s="84">
        <f t="shared" si="4"/>
        <v>6.127294455824923</v>
      </c>
      <c r="N11" s="84">
        <f t="shared" si="5"/>
        <v>0.8584612856304682</v>
      </c>
      <c r="O11" s="84">
        <f t="shared" si="6"/>
        <v>0.30950736863956596</v>
      </c>
      <c r="P11" s="9">
        <f t="shared" si="7"/>
        <v>100</v>
      </c>
      <c r="Q11" s="47"/>
      <c r="R11" s="82">
        <f t="shared" si="8"/>
        <v>1.1679686542700343</v>
      </c>
    </row>
    <row r="12" spans="1:18" ht="12.75">
      <c r="A12" s="40" t="s">
        <v>75</v>
      </c>
      <c r="B12" s="48">
        <v>614</v>
      </c>
      <c r="C12" s="48">
        <v>75</v>
      </c>
      <c r="D12" s="48">
        <v>34</v>
      </c>
      <c r="E12" s="48">
        <v>5</v>
      </c>
      <c r="F12" s="48">
        <v>0</v>
      </c>
      <c r="G12" s="48">
        <f t="shared" si="0"/>
        <v>728</v>
      </c>
      <c r="H12" s="48"/>
      <c r="I12" s="48">
        <f t="shared" si="1"/>
        <v>5</v>
      </c>
      <c r="J12" s="47"/>
      <c r="K12" s="84">
        <f t="shared" si="2"/>
        <v>84.34065934065934</v>
      </c>
      <c r="L12" s="84">
        <f t="shared" si="3"/>
        <v>10.302197802197801</v>
      </c>
      <c r="M12" s="84">
        <f t="shared" si="4"/>
        <v>4.670329670329671</v>
      </c>
      <c r="N12" s="84">
        <f t="shared" si="5"/>
        <v>0.6868131868131868</v>
      </c>
      <c r="O12" s="84" t="str">
        <f t="shared" si="6"/>
        <v>-</v>
      </c>
      <c r="P12" s="9">
        <f t="shared" si="7"/>
        <v>100</v>
      </c>
      <c r="Q12" s="47"/>
      <c r="R12" s="82">
        <f t="shared" si="8"/>
        <v>0.6868131868131868</v>
      </c>
    </row>
    <row r="13" spans="1:18" ht="12.75">
      <c r="A13" s="40" t="s">
        <v>73</v>
      </c>
      <c r="B13" s="48">
        <v>10149</v>
      </c>
      <c r="C13" s="48">
        <v>15843</v>
      </c>
      <c r="D13" s="48">
        <v>827</v>
      </c>
      <c r="E13" s="48">
        <v>62</v>
      </c>
      <c r="F13" s="48">
        <v>21</v>
      </c>
      <c r="G13" s="48">
        <f t="shared" si="0"/>
        <v>26902</v>
      </c>
      <c r="H13" s="48"/>
      <c r="I13" s="48">
        <f t="shared" si="1"/>
        <v>83</v>
      </c>
      <c r="J13" s="47"/>
      <c r="K13" s="84">
        <f t="shared" si="2"/>
        <v>37.725819641662326</v>
      </c>
      <c r="L13" s="84">
        <f t="shared" si="3"/>
        <v>58.89153222808713</v>
      </c>
      <c r="M13" s="84">
        <f t="shared" si="4"/>
        <v>3.0741208832057096</v>
      </c>
      <c r="N13" s="84">
        <f t="shared" si="5"/>
        <v>0.23046613634674</v>
      </c>
      <c r="O13" s="84">
        <f t="shared" si="6"/>
        <v>0.07806111069808937</v>
      </c>
      <c r="P13" s="9">
        <f t="shared" si="7"/>
        <v>100</v>
      </c>
      <c r="Q13" s="47"/>
      <c r="R13" s="82">
        <f t="shared" si="8"/>
        <v>0.30852724704482937</v>
      </c>
    </row>
    <row r="14" spans="1:18" ht="12.75">
      <c r="A14" s="40" t="s">
        <v>78</v>
      </c>
      <c r="B14" s="48">
        <v>9</v>
      </c>
      <c r="C14" s="48">
        <v>3</v>
      </c>
      <c r="D14" s="48">
        <v>2</v>
      </c>
      <c r="E14" s="48">
        <v>0</v>
      </c>
      <c r="F14" s="48">
        <v>0</v>
      </c>
      <c r="G14" s="48">
        <f t="shared" si="0"/>
        <v>14</v>
      </c>
      <c r="H14" s="48"/>
      <c r="I14" s="48">
        <f t="shared" si="1"/>
        <v>0</v>
      </c>
      <c r="J14" s="47"/>
      <c r="K14" s="84">
        <f t="shared" si="2"/>
        <v>64.28571428571429</v>
      </c>
      <c r="L14" s="84">
        <f t="shared" si="3"/>
        <v>21.428571428571427</v>
      </c>
      <c r="M14" s="84">
        <f t="shared" si="4"/>
        <v>14.285714285714285</v>
      </c>
      <c r="N14" s="84" t="str">
        <f t="shared" si="5"/>
        <v>-</v>
      </c>
      <c r="O14" s="84" t="str">
        <f t="shared" si="6"/>
        <v>-</v>
      </c>
      <c r="P14" s="9">
        <f t="shared" si="7"/>
        <v>100</v>
      </c>
      <c r="Q14" s="47"/>
      <c r="R14" s="82" t="str">
        <f t="shared" si="8"/>
        <v>-</v>
      </c>
    </row>
    <row r="15" spans="1:18" ht="12.75">
      <c r="A15" s="38" t="s">
        <v>20</v>
      </c>
      <c r="B15" s="42">
        <f aca="true" t="shared" si="9" ref="B15:G15">SUM(B6:B13)</f>
        <v>630355</v>
      </c>
      <c r="C15" s="42">
        <f t="shared" si="9"/>
        <v>245915</v>
      </c>
      <c r="D15" s="42">
        <f t="shared" si="9"/>
        <v>57707</v>
      </c>
      <c r="E15" s="42">
        <f t="shared" si="9"/>
        <v>7773</v>
      </c>
      <c r="F15" s="42">
        <f t="shared" si="9"/>
        <v>3735</v>
      </c>
      <c r="G15" s="42">
        <f t="shared" si="9"/>
        <v>945485</v>
      </c>
      <c r="H15" s="42"/>
      <c r="I15" s="42">
        <f>SUM(I6:I13)</f>
        <v>11508</v>
      </c>
      <c r="J15" s="42"/>
      <c r="K15" s="83">
        <f t="shared" si="2"/>
        <v>66.6700159177565</v>
      </c>
      <c r="L15" s="83">
        <f t="shared" si="3"/>
        <v>26.009402581743764</v>
      </c>
      <c r="M15" s="83">
        <f t="shared" si="4"/>
        <v>6.1034283991813725</v>
      </c>
      <c r="N15" s="83">
        <f t="shared" si="5"/>
        <v>0.8221177490917361</v>
      </c>
      <c r="O15" s="83">
        <f t="shared" si="6"/>
        <v>0.395035352226635</v>
      </c>
      <c r="P15" s="42">
        <f t="shared" si="7"/>
        <v>100</v>
      </c>
      <c r="Q15" s="42"/>
      <c r="R15" s="83">
        <f t="shared" si="8"/>
        <v>1.2171531013183712</v>
      </c>
    </row>
    <row r="16" spans="1:18" ht="12.75">
      <c r="A16" s="39" t="s">
        <v>69</v>
      </c>
      <c r="B16" s="48"/>
      <c r="C16" s="48"/>
      <c r="D16" s="48"/>
      <c r="E16" s="48"/>
      <c r="F16" s="48"/>
      <c r="G16" s="48"/>
      <c r="H16" s="48"/>
      <c r="I16" s="48"/>
      <c r="J16" s="47"/>
      <c r="K16" s="81"/>
      <c r="L16" s="81"/>
      <c r="M16" s="81"/>
      <c r="N16" s="81"/>
      <c r="O16" s="81"/>
      <c r="P16" s="47"/>
      <c r="Q16" s="47"/>
      <c r="R16" s="81"/>
    </row>
    <row r="17" spans="1:18" ht="12.75">
      <c r="A17" s="40" t="s">
        <v>74</v>
      </c>
      <c r="B17" s="48">
        <v>550</v>
      </c>
      <c r="C17" s="48">
        <v>22</v>
      </c>
      <c r="D17" s="48">
        <v>31</v>
      </c>
      <c r="E17" s="48">
        <v>12</v>
      </c>
      <c r="F17" s="48">
        <v>7</v>
      </c>
      <c r="G17" s="48">
        <f aca="true" t="shared" si="10" ref="G17:G25">SUM(B17:F17)</f>
        <v>622</v>
      </c>
      <c r="H17" s="48"/>
      <c r="I17" s="48">
        <f aca="true" t="shared" si="11" ref="I17:I25">SUM(E17:F17)</f>
        <v>19</v>
      </c>
      <c r="J17" s="47"/>
      <c r="K17" s="84">
        <f aca="true" t="shared" si="12" ref="K17:K26">IF(B17&gt;0,B17/$G17*100,"-")</f>
        <v>88.42443729903538</v>
      </c>
      <c r="L17" s="84">
        <f aca="true" t="shared" si="13" ref="L17:L26">IF(C17&gt;0,C17/$G17*100,"-")</f>
        <v>3.536977491961415</v>
      </c>
      <c r="M17" s="84">
        <f aca="true" t="shared" si="14" ref="M17:M26">IF(D17&gt;0,D17/$G17*100,"-")</f>
        <v>4.983922829581994</v>
      </c>
      <c r="N17" s="84">
        <f aca="true" t="shared" si="15" ref="N17:N26">IF(E17&gt;0,E17/$G17*100,"-")</f>
        <v>1.929260450160772</v>
      </c>
      <c r="O17" s="84">
        <f aca="true" t="shared" si="16" ref="O17:O26">IF(F17&gt;0,F17/$G17*100,"-")</f>
        <v>1.1254019292604502</v>
      </c>
      <c r="P17" s="9">
        <f aca="true" t="shared" si="17" ref="P17:P26">IF(G17&gt;0,G17/$G17*100,"-")</f>
        <v>100</v>
      </c>
      <c r="Q17" s="47"/>
      <c r="R17" s="82">
        <f aca="true" t="shared" si="18" ref="R17:R26">IF(SUM(N17:O17)&gt;0,SUM(N17:O17),"-")</f>
        <v>3.054662379421222</v>
      </c>
    </row>
    <row r="18" spans="1:18" ht="12.75">
      <c r="A18" s="40" t="s">
        <v>70</v>
      </c>
      <c r="B18" s="48">
        <v>23155</v>
      </c>
      <c r="C18" s="48">
        <v>6460</v>
      </c>
      <c r="D18" s="48">
        <v>2737</v>
      </c>
      <c r="E18" s="48">
        <v>482</v>
      </c>
      <c r="F18" s="48">
        <v>109</v>
      </c>
      <c r="G18" s="48">
        <f t="shared" si="10"/>
        <v>32943</v>
      </c>
      <c r="H18" s="48"/>
      <c r="I18" s="48">
        <f t="shared" si="11"/>
        <v>591</v>
      </c>
      <c r="J18" s="47"/>
      <c r="K18" s="84">
        <f t="shared" si="12"/>
        <v>70.28807333879732</v>
      </c>
      <c r="L18" s="84">
        <f t="shared" si="13"/>
        <v>19.609628752694046</v>
      </c>
      <c r="M18" s="84">
        <f t="shared" si="14"/>
        <v>8.30829007679932</v>
      </c>
      <c r="N18" s="84">
        <f t="shared" si="15"/>
        <v>1.4631332908356858</v>
      </c>
      <c r="O18" s="84">
        <f t="shared" si="16"/>
        <v>0.3308745408736302</v>
      </c>
      <c r="P18" s="9">
        <f t="shared" si="17"/>
        <v>100</v>
      </c>
      <c r="Q18" s="47"/>
      <c r="R18" s="82">
        <f t="shared" si="18"/>
        <v>1.794007831709316</v>
      </c>
    </row>
    <row r="19" spans="1:18" ht="12.75">
      <c r="A19" s="40" t="s">
        <v>72</v>
      </c>
      <c r="B19" s="48">
        <v>6687</v>
      </c>
      <c r="C19" s="48">
        <v>2580</v>
      </c>
      <c r="D19" s="48">
        <v>1245</v>
      </c>
      <c r="E19" s="48">
        <v>116</v>
      </c>
      <c r="F19" s="48">
        <v>40</v>
      </c>
      <c r="G19" s="48">
        <f t="shared" si="10"/>
        <v>10668</v>
      </c>
      <c r="H19" s="48"/>
      <c r="I19" s="48">
        <f t="shared" si="11"/>
        <v>156</v>
      </c>
      <c r="J19" s="47"/>
      <c r="K19" s="84">
        <f t="shared" si="12"/>
        <v>62.68278965129359</v>
      </c>
      <c r="L19" s="84">
        <f t="shared" si="13"/>
        <v>24.184476940382453</v>
      </c>
      <c r="M19" s="84">
        <f t="shared" si="14"/>
        <v>11.670416197975253</v>
      </c>
      <c r="N19" s="84">
        <f t="shared" si="15"/>
        <v>1.0873640794900636</v>
      </c>
      <c r="O19" s="84">
        <f t="shared" si="16"/>
        <v>0.3749531308586427</v>
      </c>
      <c r="P19" s="9">
        <f t="shared" si="17"/>
        <v>100</v>
      </c>
      <c r="Q19" s="47"/>
      <c r="R19" s="82">
        <f t="shared" si="18"/>
        <v>1.4623172103487063</v>
      </c>
    </row>
    <row r="20" spans="1:18" ht="12.75">
      <c r="A20" s="40" t="s">
        <v>76</v>
      </c>
      <c r="B20" s="48">
        <v>234</v>
      </c>
      <c r="C20" s="48">
        <v>40</v>
      </c>
      <c r="D20" s="48">
        <v>2</v>
      </c>
      <c r="E20" s="48">
        <v>1</v>
      </c>
      <c r="F20" s="48">
        <v>3</v>
      </c>
      <c r="G20" s="48">
        <f t="shared" si="10"/>
        <v>280</v>
      </c>
      <c r="H20" s="48"/>
      <c r="I20" s="48">
        <f t="shared" si="11"/>
        <v>4</v>
      </c>
      <c r="J20" s="47"/>
      <c r="K20" s="84">
        <f t="shared" si="12"/>
        <v>83.57142857142857</v>
      </c>
      <c r="L20" s="84">
        <f t="shared" si="13"/>
        <v>14.285714285714285</v>
      </c>
      <c r="M20" s="84">
        <f t="shared" si="14"/>
        <v>0.7142857142857143</v>
      </c>
      <c r="N20" s="84">
        <f t="shared" si="15"/>
        <v>0.35714285714285715</v>
      </c>
      <c r="O20" s="84">
        <f t="shared" si="16"/>
        <v>1.0714285714285714</v>
      </c>
      <c r="P20" s="9">
        <f t="shared" si="17"/>
        <v>100</v>
      </c>
      <c r="Q20" s="47"/>
      <c r="R20" s="82">
        <f t="shared" si="18"/>
        <v>1.4285714285714286</v>
      </c>
    </row>
    <row r="21" spans="1:18" ht="12.75">
      <c r="A21" s="40" t="s">
        <v>71</v>
      </c>
      <c r="B21" s="48">
        <v>4468</v>
      </c>
      <c r="C21" s="48">
        <v>2024</v>
      </c>
      <c r="D21" s="48">
        <v>254</v>
      </c>
      <c r="E21" s="48">
        <v>59</v>
      </c>
      <c r="F21" s="48">
        <v>23</v>
      </c>
      <c r="G21" s="48">
        <f t="shared" si="10"/>
        <v>6828</v>
      </c>
      <c r="H21" s="48"/>
      <c r="I21" s="48">
        <f t="shared" si="11"/>
        <v>82</v>
      </c>
      <c r="J21" s="47"/>
      <c r="K21" s="84">
        <f t="shared" si="12"/>
        <v>65.43643819566492</v>
      </c>
      <c r="L21" s="84">
        <f t="shared" si="13"/>
        <v>29.642647920328063</v>
      </c>
      <c r="M21" s="84">
        <f t="shared" si="14"/>
        <v>3.719976567076743</v>
      </c>
      <c r="N21" s="84">
        <f t="shared" si="15"/>
        <v>0.8640890451083773</v>
      </c>
      <c r="O21" s="84">
        <f t="shared" si="16"/>
        <v>0.3368482718219098</v>
      </c>
      <c r="P21" s="9">
        <f t="shared" si="17"/>
        <v>100</v>
      </c>
      <c r="Q21" s="47"/>
      <c r="R21" s="82">
        <f t="shared" si="18"/>
        <v>1.200937316930287</v>
      </c>
    </row>
    <row r="22" spans="1:18" ht="12.75">
      <c r="A22" s="40" t="s">
        <v>73</v>
      </c>
      <c r="B22" s="48">
        <v>733</v>
      </c>
      <c r="C22" s="48">
        <v>327</v>
      </c>
      <c r="D22" s="48">
        <v>37</v>
      </c>
      <c r="E22" s="48">
        <v>3</v>
      </c>
      <c r="F22" s="48">
        <v>1</v>
      </c>
      <c r="G22" s="48">
        <f t="shared" si="10"/>
        <v>1101</v>
      </c>
      <c r="H22" s="48"/>
      <c r="I22" s="48">
        <f t="shared" si="11"/>
        <v>4</v>
      </c>
      <c r="J22" s="47"/>
      <c r="K22" s="84">
        <f t="shared" si="12"/>
        <v>66.57584014532243</v>
      </c>
      <c r="L22" s="84">
        <f t="shared" si="13"/>
        <v>29.70027247956403</v>
      </c>
      <c r="M22" s="84">
        <f t="shared" si="14"/>
        <v>3.3605812897366025</v>
      </c>
      <c r="N22" s="84">
        <f t="shared" si="15"/>
        <v>0.2724795640326975</v>
      </c>
      <c r="O22" s="84">
        <f t="shared" si="16"/>
        <v>0.09082652134423251</v>
      </c>
      <c r="P22" s="9">
        <f t="shared" si="17"/>
        <v>100</v>
      </c>
      <c r="Q22" s="47"/>
      <c r="R22" s="82">
        <f t="shared" si="18"/>
        <v>0.36330608537693004</v>
      </c>
    </row>
    <row r="23" spans="1:18" ht="12.75">
      <c r="A23" s="40" t="s">
        <v>75</v>
      </c>
      <c r="B23" s="48">
        <v>72</v>
      </c>
      <c r="C23" s="48">
        <v>4</v>
      </c>
      <c r="D23" s="48">
        <v>1</v>
      </c>
      <c r="E23" s="48">
        <v>0</v>
      </c>
      <c r="F23" s="48">
        <v>0</v>
      </c>
      <c r="G23" s="48">
        <f t="shared" si="10"/>
        <v>77</v>
      </c>
      <c r="H23" s="48"/>
      <c r="I23" s="48">
        <f t="shared" si="11"/>
        <v>0</v>
      </c>
      <c r="J23" s="47"/>
      <c r="K23" s="84">
        <f t="shared" si="12"/>
        <v>93.5064935064935</v>
      </c>
      <c r="L23" s="84">
        <f t="shared" si="13"/>
        <v>5.194805194805195</v>
      </c>
      <c r="M23" s="84">
        <f t="shared" si="14"/>
        <v>1.2987012987012987</v>
      </c>
      <c r="N23" s="84" t="str">
        <f t="shared" si="15"/>
        <v>-</v>
      </c>
      <c r="O23" s="84" t="str">
        <f t="shared" si="16"/>
        <v>-</v>
      </c>
      <c r="P23" s="9">
        <f t="shared" si="17"/>
        <v>100</v>
      </c>
      <c r="Q23" s="47"/>
      <c r="R23" s="82" t="str">
        <f t="shared" si="18"/>
        <v>-</v>
      </c>
    </row>
    <row r="24" spans="1:18" ht="12.75">
      <c r="A24" s="40" t="s">
        <v>77</v>
      </c>
      <c r="B24" s="48">
        <v>109</v>
      </c>
      <c r="C24" s="48">
        <v>62</v>
      </c>
      <c r="D24" s="48">
        <v>3</v>
      </c>
      <c r="E24" s="48">
        <v>0</v>
      </c>
      <c r="F24" s="48">
        <v>0</v>
      </c>
      <c r="G24" s="48">
        <f t="shared" si="10"/>
        <v>174</v>
      </c>
      <c r="H24" s="48"/>
      <c r="I24" s="48">
        <f t="shared" si="11"/>
        <v>0</v>
      </c>
      <c r="J24" s="47"/>
      <c r="K24" s="84">
        <f t="shared" si="12"/>
        <v>62.643678160919535</v>
      </c>
      <c r="L24" s="84">
        <f t="shared" si="13"/>
        <v>35.63218390804598</v>
      </c>
      <c r="M24" s="84">
        <f t="shared" si="14"/>
        <v>1.7241379310344827</v>
      </c>
      <c r="N24" s="84" t="str">
        <f t="shared" si="15"/>
        <v>-</v>
      </c>
      <c r="O24" s="84" t="str">
        <f t="shared" si="16"/>
        <v>-</v>
      </c>
      <c r="P24" s="9">
        <f t="shared" si="17"/>
        <v>100</v>
      </c>
      <c r="Q24" s="47"/>
      <c r="R24" s="82" t="str">
        <f t="shared" si="18"/>
        <v>-</v>
      </c>
    </row>
    <row r="25" spans="1:18" ht="12.75">
      <c r="A25" s="40" t="s">
        <v>78</v>
      </c>
      <c r="B25" s="48">
        <v>2</v>
      </c>
      <c r="C25" s="48">
        <v>0</v>
      </c>
      <c r="D25" s="48">
        <v>0</v>
      </c>
      <c r="E25" s="48">
        <v>0</v>
      </c>
      <c r="F25" s="48">
        <v>0</v>
      </c>
      <c r="G25" s="48">
        <f t="shared" si="10"/>
        <v>2</v>
      </c>
      <c r="H25" s="48"/>
      <c r="I25" s="48">
        <f t="shared" si="11"/>
        <v>0</v>
      </c>
      <c r="J25" s="47"/>
      <c r="K25" s="84">
        <f t="shared" si="12"/>
        <v>100</v>
      </c>
      <c r="L25" s="84" t="str">
        <f t="shared" si="13"/>
        <v>-</v>
      </c>
      <c r="M25" s="84" t="str">
        <f t="shared" si="14"/>
        <v>-</v>
      </c>
      <c r="N25" s="84" t="str">
        <f t="shared" si="15"/>
        <v>-</v>
      </c>
      <c r="O25" s="84" t="str">
        <f t="shared" si="16"/>
        <v>-</v>
      </c>
      <c r="P25" s="9">
        <f t="shared" si="17"/>
        <v>100</v>
      </c>
      <c r="Q25" s="47"/>
      <c r="R25" s="82" t="str">
        <f t="shared" si="18"/>
        <v>-</v>
      </c>
    </row>
    <row r="26" spans="1:18" ht="12.75">
      <c r="A26" s="38" t="s">
        <v>20</v>
      </c>
      <c r="B26" s="42">
        <f aca="true" t="shared" si="19" ref="B26:G26">SUM(B17:B22)</f>
        <v>35827</v>
      </c>
      <c r="C26" s="42">
        <f t="shared" si="19"/>
        <v>11453</v>
      </c>
      <c r="D26" s="42">
        <f t="shared" si="19"/>
        <v>4306</v>
      </c>
      <c r="E26" s="42">
        <f t="shared" si="19"/>
        <v>673</v>
      </c>
      <c r="F26" s="42">
        <f t="shared" si="19"/>
        <v>183</v>
      </c>
      <c r="G26" s="42">
        <f t="shared" si="19"/>
        <v>52442</v>
      </c>
      <c r="H26" s="42"/>
      <c r="I26" s="42">
        <f>SUM(I17:I22)</f>
        <v>856</v>
      </c>
      <c r="J26" s="42"/>
      <c r="K26" s="83">
        <f t="shared" si="12"/>
        <v>68.31737919987796</v>
      </c>
      <c r="L26" s="83">
        <f t="shared" si="13"/>
        <v>21.839365394149727</v>
      </c>
      <c r="M26" s="83">
        <f t="shared" si="14"/>
        <v>8.210975935319018</v>
      </c>
      <c r="N26" s="83">
        <f t="shared" si="15"/>
        <v>1.2833225277449372</v>
      </c>
      <c r="O26" s="83">
        <f t="shared" si="16"/>
        <v>0.34895694290835594</v>
      </c>
      <c r="P26" s="42">
        <f t="shared" si="17"/>
        <v>100</v>
      </c>
      <c r="Q26" s="42"/>
      <c r="R26" s="83">
        <f t="shared" si="18"/>
        <v>1.632279470653293</v>
      </c>
    </row>
    <row r="27" spans="1:18" ht="12.75">
      <c r="A27" s="39" t="s">
        <v>26</v>
      </c>
      <c r="B27" s="48"/>
      <c r="C27" s="48"/>
      <c r="D27" s="48"/>
      <c r="E27" s="48"/>
      <c r="F27" s="48"/>
      <c r="G27" s="48"/>
      <c r="H27" s="48"/>
      <c r="I27" s="48"/>
      <c r="J27" s="47"/>
      <c r="K27" s="81"/>
      <c r="L27" s="81"/>
      <c r="M27" s="81"/>
      <c r="N27" s="81"/>
      <c r="O27" s="81"/>
      <c r="P27" s="47"/>
      <c r="Q27" s="47"/>
      <c r="R27" s="81"/>
    </row>
    <row r="28" spans="1:18" ht="12.75">
      <c r="A28" s="41" t="s">
        <v>74</v>
      </c>
      <c r="B28" s="48">
        <v>3120</v>
      </c>
      <c r="C28" s="48">
        <v>554</v>
      </c>
      <c r="D28" s="48">
        <v>297</v>
      </c>
      <c r="E28" s="48">
        <v>71</v>
      </c>
      <c r="F28" s="48">
        <v>43</v>
      </c>
      <c r="G28" s="48">
        <f aca="true" t="shared" si="20" ref="G28:G36">SUM(B28:F28)</f>
        <v>4085</v>
      </c>
      <c r="H28" s="48"/>
      <c r="I28" s="48">
        <f aca="true" t="shared" si="21" ref="I28:I36">SUM(E28:F28)</f>
        <v>114</v>
      </c>
      <c r="J28" s="47"/>
      <c r="K28" s="84">
        <f aca="true" t="shared" si="22" ref="K28:K37">IF(B28&gt;0,B28/$G28*100,"-")</f>
        <v>76.37698898408813</v>
      </c>
      <c r="L28" s="84">
        <f aca="true" t="shared" si="23" ref="L28:L37">IF(C28&gt;0,C28/$G28*100,"-")</f>
        <v>13.561811505507956</v>
      </c>
      <c r="M28" s="84">
        <f aca="true" t="shared" si="24" ref="M28:M37">IF(D28&gt;0,D28/$G28*100,"-")</f>
        <v>7.2705018359853115</v>
      </c>
      <c r="N28" s="84">
        <f aca="true" t="shared" si="25" ref="N28:N37">IF(E28&gt;0,E28/$G28*100,"-")</f>
        <v>1.7380660954712364</v>
      </c>
      <c r="O28" s="84">
        <f aca="true" t="shared" si="26" ref="O28:O37">IF(F28&gt;0,F28/$G28*100,"-")</f>
        <v>1.0526315789473684</v>
      </c>
      <c r="P28" s="9">
        <f aca="true" t="shared" si="27" ref="P28:P37">IF(G28&gt;0,G28/$G28*100,"-")</f>
        <v>100</v>
      </c>
      <c r="Q28" s="47"/>
      <c r="R28" s="82">
        <f aca="true" t="shared" si="28" ref="R28:R37">IF(SUM(N28:O28)&gt;0,SUM(N28:O28),"-")</f>
        <v>2.7906976744186047</v>
      </c>
    </row>
    <row r="29" spans="1:18" ht="12.75">
      <c r="A29" s="41" t="s">
        <v>76</v>
      </c>
      <c r="B29" s="48">
        <v>2131</v>
      </c>
      <c r="C29" s="48">
        <v>534</v>
      </c>
      <c r="D29" s="48">
        <v>129</v>
      </c>
      <c r="E29" s="48">
        <v>30</v>
      </c>
      <c r="F29" s="48">
        <v>36</v>
      </c>
      <c r="G29" s="48">
        <f t="shared" si="20"/>
        <v>2860</v>
      </c>
      <c r="H29" s="48"/>
      <c r="I29" s="48">
        <f t="shared" si="21"/>
        <v>66</v>
      </c>
      <c r="J29" s="47"/>
      <c r="K29" s="84">
        <f t="shared" si="22"/>
        <v>74.5104895104895</v>
      </c>
      <c r="L29" s="84">
        <f t="shared" si="23"/>
        <v>18.67132867132867</v>
      </c>
      <c r="M29" s="84">
        <f t="shared" si="24"/>
        <v>4.510489510489511</v>
      </c>
      <c r="N29" s="84">
        <f t="shared" si="25"/>
        <v>1.048951048951049</v>
      </c>
      <c r="O29" s="84">
        <f t="shared" si="26"/>
        <v>1.2587412587412588</v>
      </c>
      <c r="P29" s="9">
        <f t="shared" si="27"/>
        <v>100</v>
      </c>
      <c r="Q29" s="47"/>
      <c r="R29" s="82">
        <f t="shared" si="28"/>
        <v>2.3076923076923075</v>
      </c>
    </row>
    <row r="30" spans="1:18" ht="12.75">
      <c r="A30" s="41" t="s">
        <v>71</v>
      </c>
      <c r="B30" s="48">
        <v>83096</v>
      </c>
      <c r="C30" s="48">
        <v>45714</v>
      </c>
      <c r="D30" s="48">
        <v>7423</v>
      </c>
      <c r="E30" s="48">
        <v>850</v>
      </c>
      <c r="F30" s="48">
        <v>1203</v>
      </c>
      <c r="G30" s="48">
        <f t="shared" si="20"/>
        <v>138286</v>
      </c>
      <c r="H30" s="48"/>
      <c r="I30" s="48">
        <f t="shared" si="21"/>
        <v>2053</v>
      </c>
      <c r="J30" s="47"/>
      <c r="K30" s="84">
        <f t="shared" si="22"/>
        <v>60.08995849182129</v>
      </c>
      <c r="L30" s="84">
        <f t="shared" si="23"/>
        <v>33.057576327321634</v>
      </c>
      <c r="M30" s="84">
        <f t="shared" si="24"/>
        <v>5.367860810204938</v>
      </c>
      <c r="N30" s="84">
        <f t="shared" si="25"/>
        <v>0.6146681515120836</v>
      </c>
      <c r="O30" s="84">
        <f t="shared" si="26"/>
        <v>0.869936219140043</v>
      </c>
      <c r="P30" s="9">
        <f t="shared" si="27"/>
        <v>100</v>
      </c>
      <c r="Q30" s="47"/>
      <c r="R30" s="82">
        <f t="shared" si="28"/>
        <v>1.4846043706521268</v>
      </c>
    </row>
    <row r="31" spans="1:18" ht="12.75">
      <c r="A31" s="41" t="s">
        <v>72</v>
      </c>
      <c r="B31" s="48">
        <v>65327</v>
      </c>
      <c r="C31" s="48">
        <v>24898</v>
      </c>
      <c r="D31" s="48">
        <v>8065</v>
      </c>
      <c r="E31" s="48">
        <v>995</v>
      </c>
      <c r="F31" s="48">
        <v>374</v>
      </c>
      <c r="G31" s="48">
        <f t="shared" si="20"/>
        <v>99659</v>
      </c>
      <c r="H31" s="48"/>
      <c r="I31" s="48">
        <f t="shared" si="21"/>
        <v>1369</v>
      </c>
      <c r="J31" s="47"/>
      <c r="K31" s="84">
        <f t="shared" si="22"/>
        <v>65.55052729808646</v>
      </c>
      <c r="L31" s="84">
        <f t="shared" si="23"/>
        <v>24.983192687062886</v>
      </c>
      <c r="M31" s="84">
        <f t="shared" si="24"/>
        <v>8.09259575151266</v>
      </c>
      <c r="N31" s="84">
        <f t="shared" si="25"/>
        <v>0.9984045595480588</v>
      </c>
      <c r="O31" s="84">
        <f t="shared" si="26"/>
        <v>0.37527970378992365</v>
      </c>
      <c r="P31" s="9">
        <f t="shared" si="27"/>
        <v>100</v>
      </c>
      <c r="Q31" s="47"/>
      <c r="R31" s="82">
        <f t="shared" si="28"/>
        <v>1.3736842633379824</v>
      </c>
    </row>
    <row r="32" spans="1:18" ht="12.75">
      <c r="A32" s="41" t="s">
        <v>70</v>
      </c>
      <c r="B32" s="48">
        <v>503299</v>
      </c>
      <c r="C32" s="48">
        <v>169425</v>
      </c>
      <c r="D32" s="48">
        <v>45245</v>
      </c>
      <c r="E32" s="48">
        <v>6438</v>
      </c>
      <c r="F32" s="48">
        <v>2257</v>
      </c>
      <c r="G32" s="48">
        <f t="shared" si="20"/>
        <v>726664</v>
      </c>
      <c r="H32" s="48"/>
      <c r="I32" s="48">
        <f t="shared" si="21"/>
        <v>8695</v>
      </c>
      <c r="J32" s="47"/>
      <c r="K32" s="84">
        <f t="shared" si="22"/>
        <v>69.26158444618146</v>
      </c>
      <c r="L32" s="84">
        <f t="shared" si="23"/>
        <v>23.315452533770767</v>
      </c>
      <c r="M32" s="84">
        <f t="shared" si="24"/>
        <v>6.2263989959596175</v>
      </c>
      <c r="N32" s="84">
        <f t="shared" si="25"/>
        <v>0.8859665540057028</v>
      </c>
      <c r="O32" s="84">
        <f t="shared" si="26"/>
        <v>0.310597470082459</v>
      </c>
      <c r="P32" s="9">
        <f t="shared" si="27"/>
        <v>100</v>
      </c>
      <c r="Q32" s="47"/>
      <c r="R32" s="82">
        <f t="shared" si="28"/>
        <v>1.1965640240881619</v>
      </c>
    </row>
    <row r="33" spans="1:18" ht="12.75">
      <c r="A33" s="41" t="s">
        <v>77</v>
      </c>
      <c r="B33" s="48">
        <v>350</v>
      </c>
      <c r="C33" s="48">
        <v>161</v>
      </c>
      <c r="D33" s="48">
        <v>25</v>
      </c>
      <c r="E33" s="48">
        <v>4</v>
      </c>
      <c r="F33" s="48">
        <v>1</v>
      </c>
      <c r="G33" s="48">
        <f t="shared" si="20"/>
        <v>541</v>
      </c>
      <c r="H33" s="48"/>
      <c r="I33" s="48">
        <f t="shared" si="21"/>
        <v>5</v>
      </c>
      <c r="J33" s="47"/>
      <c r="K33" s="84">
        <f t="shared" si="22"/>
        <v>64.69500924214418</v>
      </c>
      <c r="L33" s="84">
        <f t="shared" si="23"/>
        <v>29.75970425138632</v>
      </c>
      <c r="M33" s="84">
        <f t="shared" si="24"/>
        <v>4.621072088724584</v>
      </c>
      <c r="N33" s="84">
        <f t="shared" si="25"/>
        <v>0.7393715341959335</v>
      </c>
      <c r="O33" s="84">
        <f t="shared" si="26"/>
        <v>0.18484288354898337</v>
      </c>
      <c r="P33" s="9">
        <f t="shared" si="27"/>
        <v>100</v>
      </c>
      <c r="Q33" s="47"/>
      <c r="R33" s="82">
        <f t="shared" si="28"/>
        <v>0.9242144177449169</v>
      </c>
    </row>
    <row r="34" spans="1:18" ht="12.75">
      <c r="A34" s="41" t="s">
        <v>73</v>
      </c>
      <c r="B34" s="48">
        <v>10882</v>
      </c>
      <c r="C34" s="48">
        <v>16170</v>
      </c>
      <c r="D34" s="48">
        <v>864</v>
      </c>
      <c r="E34" s="48">
        <v>65</v>
      </c>
      <c r="F34" s="48">
        <v>22</v>
      </c>
      <c r="G34" s="48">
        <f t="shared" si="20"/>
        <v>28003</v>
      </c>
      <c r="H34" s="48"/>
      <c r="I34" s="48">
        <f t="shared" si="21"/>
        <v>87</v>
      </c>
      <c r="J34" s="47"/>
      <c r="K34" s="84">
        <f t="shared" si="22"/>
        <v>38.86012212977181</v>
      </c>
      <c r="L34" s="84">
        <f t="shared" si="23"/>
        <v>57.7438131628754</v>
      </c>
      <c r="M34" s="84">
        <f t="shared" si="24"/>
        <v>3.085383708888333</v>
      </c>
      <c r="N34" s="84">
        <f t="shared" si="25"/>
        <v>0.2321179873584973</v>
      </c>
      <c r="O34" s="84">
        <f t="shared" si="26"/>
        <v>0.07856301110595293</v>
      </c>
      <c r="P34" s="9">
        <f t="shared" si="27"/>
        <v>100</v>
      </c>
      <c r="Q34" s="47"/>
      <c r="R34" s="82">
        <f t="shared" si="28"/>
        <v>0.31068099846445024</v>
      </c>
    </row>
    <row r="35" spans="1:18" ht="12.75">
      <c r="A35" s="41" t="s">
        <v>75</v>
      </c>
      <c r="B35" s="48">
        <v>3213</v>
      </c>
      <c r="C35" s="48">
        <v>195</v>
      </c>
      <c r="D35" s="48">
        <v>73</v>
      </c>
      <c r="E35" s="48">
        <v>8</v>
      </c>
      <c r="F35" s="48">
        <v>0</v>
      </c>
      <c r="G35" s="48">
        <f t="shared" si="20"/>
        <v>3489</v>
      </c>
      <c r="H35" s="48"/>
      <c r="I35" s="48">
        <f t="shared" si="21"/>
        <v>8</v>
      </c>
      <c r="J35" s="47"/>
      <c r="K35" s="84">
        <f t="shared" si="22"/>
        <v>92.08942390369734</v>
      </c>
      <c r="L35" s="84">
        <f t="shared" si="23"/>
        <v>5.588993981083405</v>
      </c>
      <c r="M35" s="84">
        <f t="shared" si="24"/>
        <v>2.0922900544568646</v>
      </c>
      <c r="N35" s="84">
        <f t="shared" si="25"/>
        <v>0.2292920607623961</v>
      </c>
      <c r="O35" s="84" t="str">
        <f t="shared" si="26"/>
        <v>-</v>
      </c>
      <c r="P35" s="9">
        <f t="shared" si="27"/>
        <v>100</v>
      </c>
      <c r="Q35" s="47"/>
      <c r="R35" s="82">
        <f t="shared" si="28"/>
        <v>0.2292920607623961</v>
      </c>
    </row>
    <row r="36" spans="1:18" ht="12.75">
      <c r="A36" s="41" t="s">
        <v>78</v>
      </c>
      <c r="B36" s="48">
        <v>11</v>
      </c>
      <c r="C36" s="48">
        <v>3</v>
      </c>
      <c r="D36" s="48">
        <v>2</v>
      </c>
      <c r="E36" s="48">
        <v>0</v>
      </c>
      <c r="F36" s="48">
        <v>0</v>
      </c>
      <c r="G36" s="48">
        <f t="shared" si="20"/>
        <v>16</v>
      </c>
      <c r="H36" s="48"/>
      <c r="I36" s="48">
        <f t="shared" si="21"/>
        <v>0</v>
      </c>
      <c r="J36" s="47"/>
      <c r="K36" s="84">
        <f t="shared" si="22"/>
        <v>68.75</v>
      </c>
      <c r="L36" s="84">
        <f t="shared" si="23"/>
        <v>18.75</v>
      </c>
      <c r="M36" s="84">
        <f t="shared" si="24"/>
        <v>12.5</v>
      </c>
      <c r="N36" s="84" t="str">
        <f t="shared" si="25"/>
        <v>-</v>
      </c>
      <c r="O36" s="84" t="str">
        <f t="shared" si="26"/>
        <v>-</v>
      </c>
      <c r="P36" s="9">
        <f t="shared" si="27"/>
        <v>100</v>
      </c>
      <c r="Q36" s="47"/>
      <c r="R36" s="82" t="str">
        <f t="shared" si="28"/>
        <v>-</v>
      </c>
    </row>
    <row r="37" spans="1:18" ht="12.75">
      <c r="A37" s="38" t="s">
        <v>20</v>
      </c>
      <c r="B37" s="42">
        <f aca="true" t="shared" si="29" ref="B37:G37">SUM(B28:B35)</f>
        <v>671418</v>
      </c>
      <c r="C37" s="42">
        <f t="shared" si="29"/>
        <v>257651</v>
      </c>
      <c r="D37" s="42">
        <f t="shared" si="29"/>
        <v>62121</v>
      </c>
      <c r="E37" s="42">
        <f t="shared" si="29"/>
        <v>8461</v>
      </c>
      <c r="F37" s="42">
        <f t="shared" si="29"/>
        <v>3936</v>
      </c>
      <c r="G37" s="42">
        <f t="shared" si="29"/>
        <v>1003587</v>
      </c>
      <c r="H37" s="42"/>
      <c r="I37" s="42">
        <f>SUM(I28:I35)</f>
        <v>12397</v>
      </c>
      <c r="J37" s="42"/>
      <c r="K37" s="83">
        <f t="shared" si="22"/>
        <v>66.90182316032391</v>
      </c>
      <c r="L37" s="83">
        <f t="shared" si="23"/>
        <v>25.673010909866314</v>
      </c>
      <c r="M37" s="83">
        <f t="shared" si="24"/>
        <v>6.189896840034796</v>
      </c>
      <c r="N37" s="83">
        <f t="shared" si="25"/>
        <v>0.8430758867940696</v>
      </c>
      <c r="O37" s="83">
        <f t="shared" si="26"/>
        <v>0.3921932029809075</v>
      </c>
      <c r="P37" s="42">
        <f t="shared" si="27"/>
        <v>100</v>
      </c>
      <c r="Q37" s="42"/>
      <c r="R37" s="83">
        <f t="shared" si="28"/>
        <v>1.2352690897749772</v>
      </c>
    </row>
    <row r="39" ht="12.75">
      <c r="A39" s="4" t="s">
        <v>27</v>
      </c>
    </row>
    <row r="40" ht="12.75">
      <c r="A40" s="4" t="s">
        <v>28</v>
      </c>
    </row>
    <row r="41" ht="12.75">
      <c r="A41" t="s">
        <v>29</v>
      </c>
    </row>
    <row r="42" ht="12.75">
      <c r="A42" s="4" t="s">
        <v>30</v>
      </c>
    </row>
    <row r="43" ht="12.75">
      <c r="A43" s="5" t="s">
        <v>31</v>
      </c>
    </row>
  </sheetData>
  <sheetProtection/>
  <mergeCells count="2">
    <mergeCell ref="B3:G3"/>
    <mergeCell ref="K3:P3"/>
  </mergeCells>
  <printOptions/>
  <pageMargins left="0.75" right="0.75" top="1" bottom="1" header="0.5" footer="0.5"/>
  <pageSetup orientation="portrait" paperSize="9"/>
  <ignoredErrors>
    <ignoredError sqref="I6:I36 B15:F15 B26:F26 B37:F3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E1">
      <selection activeCell="H50" sqref="H50"/>
    </sheetView>
  </sheetViews>
  <sheetFormatPr defaultColWidth="9.140625" defaultRowHeight="12.75"/>
  <cols>
    <col min="1" max="1" width="38.8515625" style="0" customWidth="1"/>
    <col min="2" max="2" width="12.28125" style="0" customWidth="1"/>
    <col min="3" max="3" width="11.7109375" style="0" customWidth="1"/>
    <col min="4" max="4" width="11.28125" style="0" customWidth="1"/>
    <col min="5" max="5" width="10.421875" style="0" customWidth="1"/>
    <col min="6" max="6" width="10.140625" style="0" customWidth="1"/>
    <col min="7" max="7" width="13.421875" style="0" customWidth="1"/>
    <col min="8" max="8" width="12.00390625" style="0" customWidth="1"/>
    <col min="9" max="9" width="21.421875" style="0" bestFit="1" customWidth="1"/>
    <col min="10" max="10" width="12.00390625" style="0" customWidth="1"/>
    <col min="11" max="11" width="10.140625" style="0" customWidth="1"/>
    <col min="12" max="12" width="13.140625" style="0" customWidth="1"/>
    <col min="13" max="13" width="10.7109375" style="0" customWidth="1"/>
    <col min="14" max="14" width="11.00390625" style="0" customWidth="1"/>
    <col min="15" max="15" width="10.57421875" style="0" customWidth="1"/>
    <col min="16" max="16" width="12.140625" style="0" customWidth="1"/>
    <col min="18" max="18" width="17.57421875" style="0" customWidth="1"/>
  </cols>
  <sheetData>
    <row r="1" ht="15">
      <c r="A1" s="10" t="s">
        <v>130</v>
      </c>
    </row>
    <row r="2" spans="1:18" ht="13.5" thickBot="1">
      <c r="A2" s="49"/>
      <c r="H2" s="49"/>
      <c r="I2" s="49"/>
      <c r="J2" s="49"/>
      <c r="Q2" s="49"/>
      <c r="R2" s="49"/>
    </row>
    <row r="3" spans="1:18" ht="12.75">
      <c r="A3" s="1"/>
      <c r="B3" s="93" t="s">
        <v>21</v>
      </c>
      <c r="C3" s="93"/>
      <c r="D3" s="93"/>
      <c r="E3" s="93"/>
      <c r="F3" s="93"/>
      <c r="G3" s="93"/>
      <c r="H3" s="47"/>
      <c r="I3" s="47"/>
      <c r="J3" s="47"/>
      <c r="K3" s="95" t="s">
        <v>32</v>
      </c>
      <c r="L3" s="95"/>
      <c r="M3" s="95"/>
      <c r="N3" s="95"/>
      <c r="O3" s="95"/>
      <c r="P3" s="95"/>
      <c r="Q3" s="47"/>
      <c r="R3" s="47"/>
    </row>
    <row r="4" spans="1:18" ht="12.75">
      <c r="A4" s="2" t="s">
        <v>67</v>
      </c>
      <c r="B4" s="43" t="s">
        <v>15</v>
      </c>
      <c r="C4" s="43" t="s">
        <v>16</v>
      </c>
      <c r="D4" s="43" t="s">
        <v>17</v>
      </c>
      <c r="E4" s="43" t="s">
        <v>18</v>
      </c>
      <c r="F4" s="43" t="s">
        <v>19</v>
      </c>
      <c r="G4" s="44" t="s">
        <v>20</v>
      </c>
      <c r="H4" s="50"/>
      <c r="I4" s="50" t="s">
        <v>98</v>
      </c>
      <c r="J4" s="50"/>
      <c r="K4" s="45" t="s">
        <v>15</v>
      </c>
      <c r="L4" s="46" t="s">
        <v>16</v>
      </c>
      <c r="M4" s="46" t="s">
        <v>17</v>
      </c>
      <c r="N4" s="46" t="s">
        <v>18</v>
      </c>
      <c r="O4" s="45" t="s">
        <v>19</v>
      </c>
      <c r="P4" s="45" t="s">
        <v>20</v>
      </c>
      <c r="Q4" s="50"/>
      <c r="R4" s="50" t="s">
        <v>97</v>
      </c>
    </row>
    <row r="5" spans="1:18" ht="12.75">
      <c r="A5" s="39" t="s">
        <v>68</v>
      </c>
      <c r="B5" s="48"/>
      <c r="C5" s="48"/>
      <c r="D5" s="48"/>
      <c r="E5" s="48"/>
      <c r="F5" s="48"/>
      <c r="G5" s="48"/>
      <c r="H5" s="48"/>
      <c r="I5" s="48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47" t="s">
        <v>14</v>
      </c>
      <c r="B6" s="48">
        <v>21298</v>
      </c>
      <c r="C6" s="48">
        <v>9337</v>
      </c>
      <c r="D6" s="48">
        <v>3127</v>
      </c>
      <c r="E6" s="48">
        <v>739</v>
      </c>
      <c r="F6" s="48">
        <v>1670</v>
      </c>
      <c r="G6" s="48">
        <f aca="true" t="shared" si="0" ref="G6:G20">SUM(B6:F6)</f>
        <v>36171</v>
      </c>
      <c r="H6" s="48"/>
      <c r="I6" s="48">
        <f aca="true" t="shared" si="1" ref="I6:I20">SUM(E6:F6)</f>
        <v>2409</v>
      </c>
      <c r="J6" s="47"/>
      <c r="K6" s="84">
        <f aca="true" t="shared" si="2" ref="K6:K21">IF(B6&gt;0,B6/$G6*100,"-")</f>
        <v>58.88142434547012</v>
      </c>
      <c r="L6" s="84">
        <f aca="true" t="shared" si="3" ref="L6:L21">IF(C6&gt;0,C6/$G6*100,"-")</f>
        <v>25.813497000359405</v>
      </c>
      <c r="M6" s="84">
        <f aca="true" t="shared" si="4" ref="M6:M21">IF(D6&gt;0,D6/$G6*100,"-")</f>
        <v>8.645047137209366</v>
      </c>
      <c r="N6" s="84">
        <f aca="true" t="shared" si="5" ref="N6:N21">IF(E6&gt;0,E6/$G6*100,"-")</f>
        <v>2.0430731801719606</v>
      </c>
      <c r="O6" s="84">
        <f aca="true" t="shared" si="6" ref="O6:O21">IF(F6&gt;0,F6/$G6*100,"-")</f>
        <v>4.616958336789141</v>
      </c>
      <c r="P6" s="9">
        <f aca="true" t="shared" si="7" ref="P6:P21">IF(G6&gt;0,G6/$G6*100,"-")</f>
        <v>100</v>
      </c>
      <c r="Q6" s="81"/>
      <c r="R6" s="82">
        <f aca="true" t="shared" si="8" ref="R6:R21">IF(SUM(N6:O6)&gt;0,SUM(N6:O6),"-")</f>
        <v>6.6600315169611015</v>
      </c>
    </row>
    <row r="7" spans="1:18" ht="12.75">
      <c r="A7" s="47" t="s">
        <v>5</v>
      </c>
      <c r="B7" s="48">
        <v>8458</v>
      </c>
      <c r="C7" s="48">
        <v>4148</v>
      </c>
      <c r="D7" s="48">
        <v>2798</v>
      </c>
      <c r="E7" s="48">
        <v>705</v>
      </c>
      <c r="F7" s="48">
        <v>354</v>
      </c>
      <c r="G7" s="48">
        <f t="shared" si="0"/>
        <v>16463</v>
      </c>
      <c r="H7" s="48"/>
      <c r="I7" s="48">
        <f t="shared" si="1"/>
        <v>1059</v>
      </c>
      <c r="J7" s="47"/>
      <c r="K7" s="84">
        <f t="shared" si="2"/>
        <v>51.37581242786855</v>
      </c>
      <c r="L7" s="84">
        <f t="shared" si="3"/>
        <v>25.195893822511085</v>
      </c>
      <c r="M7" s="84">
        <f t="shared" si="4"/>
        <v>16.99568729879123</v>
      </c>
      <c r="N7" s="84">
        <f t="shared" si="5"/>
        <v>4.282330073498147</v>
      </c>
      <c r="O7" s="84">
        <f t="shared" si="6"/>
        <v>2.150276377330985</v>
      </c>
      <c r="P7" s="9">
        <f t="shared" si="7"/>
        <v>100</v>
      </c>
      <c r="Q7" s="81"/>
      <c r="R7" s="82">
        <f t="shared" si="8"/>
        <v>6.432606450829132</v>
      </c>
    </row>
    <row r="8" spans="1:18" ht="12.75">
      <c r="A8" s="47" t="s">
        <v>6</v>
      </c>
      <c r="B8" s="48">
        <v>16387</v>
      </c>
      <c r="C8" s="48">
        <v>14803</v>
      </c>
      <c r="D8" s="48">
        <v>6098</v>
      </c>
      <c r="E8" s="48">
        <v>948</v>
      </c>
      <c r="F8" s="48">
        <v>156</v>
      </c>
      <c r="G8" s="48">
        <f t="shared" si="0"/>
        <v>38392</v>
      </c>
      <c r="H8" s="48"/>
      <c r="I8" s="48">
        <f t="shared" si="1"/>
        <v>1104</v>
      </c>
      <c r="J8" s="47"/>
      <c r="K8" s="84">
        <f t="shared" si="2"/>
        <v>42.68337153573661</v>
      </c>
      <c r="L8" s="84">
        <f t="shared" si="3"/>
        <v>38.55751198166285</v>
      </c>
      <c r="M8" s="84">
        <f t="shared" si="4"/>
        <v>15.883517399458222</v>
      </c>
      <c r="N8" s="84">
        <f t="shared" si="5"/>
        <v>2.469264430089602</v>
      </c>
      <c r="O8" s="84">
        <f t="shared" si="6"/>
        <v>0.4063346530527193</v>
      </c>
      <c r="P8" s="9">
        <f t="shared" si="7"/>
        <v>100</v>
      </c>
      <c r="Q8" s="81"/>
      <c r="R8" s="82">
        <f t="shared" si="8"/>
        <v>2.8755990831423213</v>
      </c>
    </row>
    <row r="9" spans="1:18" ht="12.75">
      <c r="A9" s="47" t="s">
        <v>12</v>
      </c>
      <c r="B9" s="48">
        <v>11057</v>
      </c>
      <c r="C9" s="48">
        <v>15256</v>
      </c>
      <c r="D9" s="48">
        <v>2800</v>
      </c>
      <c r="E9" s="48">
        <v>367</v>
      </c>
      <c r="F9" s="48">
        <v>430</v>
      </c>
      <c r="G9" s="48">
        <f t="shared" si="0"/>
        <v>29910</v>
      </c>
      <c r="H9" s="48"/>
      <c r="I9" s="48">
        <f t="shared" si="1"/>
        <v>797</v>
      </c>
      <c r="J9" s="47"/>
      <c r="K9" s="84">
        <f t="shared" si="2"/>
        <v>36.96756937479104</v>
      </c>
      <c r="L9" s="84">
        <f t="shared" si="3"/>
        <v>51.00635239050485</v>
      </c>
      <c r="M9" s="84">
        <f t="shared" si="4"/>
        <v>9.361417586091608</v>
      </c>
      <c r="N9" s="84">
        <f t="shared" si="5"/>
        <v>1.2270143764627215</v>
      </c>
      <c r="O9" s="84">
        <f t="shared" si="6"/>
        <v>1.4376462721497827</v>
      </c>
      <c r="P9" s="9">
        <f t="shared" si="7"/>
        <v>100</v>
      </c>
      <c r="Q9" s="81"/>
      <c r="R9" s="82">
        <f t="shared" si="8"/>
        <v>2.664660648612504</v>
      </c>
    </row>
    <row r="10" spans="1:18" ht="12.75">
      <c r="A10" s="47" t="s">
        <v>13</v>
      </c>
      <c r="B10" s="48">
        <v>54451</v>
      </c>
      <c r="C10" s="48">
        <v>27643</v>
      </c>
      <c r="D10" s="48">
        <v>12240</v>
      </c>
      <c r="E10" s="48">
        <v>1362</v>
      </c>
      <c r="F10" s="48">
        <v>406</v>
      </c>
      <c r="G10" s="48">
        <f t="shared" si="0"/>
        <v>96102</v>
      </c>
      <c r="H10" s="48"/>
      <c r="I10" s="48">
        <f t="shared" si="1"/>
        <v>1768</v>
      </c>
      <c r="J10" s="47"/>
      <c r="K10" s="84">
        <f t="shared" si="2"/>
        <v>56.659590851387065</v>
      </c>
      <c r="L10" s="84">
        <f t="shared" si="3"/>
        <v>28.764229672639484</v>
      </c>
      <c r="M10" s="84">
        <f t="shared" si="4"/>
        <v>12.736467503277767</v>
      </c>
      <c r="N10" s="84">
        <f t="shared" si="5"/>
        <v>1.4172441780608103</v>
      </c>
      <c r="O10" s="84">
        <f t="shared" si="6"/>
        <v>0.4224677946348671</v>
      </c>
      <c r="P10" s="9">
        <f t="shared" si="7"/>
        <v>100</v>
      </c>
      <c r="Q10" s="81"/>
      <c r="R10" s="82">
        <f t="shared" si="8"/>
        <v>1.8397119726956774</v>
      </c>
    </row>
    <row r="11" spans="1:18" ht="12.75">
      <c r="A11" s="47" t="s">
        <v>1</v>
      </c>
      <c r="B11" s="48">
        <v>31252</v>
      </c>
      <c r="C11" s="48">
        <v>7170</v>
      </c>
      <c r="D11" s="48">
        <v>2702</v>
      </c>
      <c r="E11" s="48">
        <v>538</v>
      </c>
      <c r="F11" s="48">
        <v>175</v>
      </c>
      <c r="G11" s="48">
        <f t="shared" si="0"/>
        <v>41837</v>
      </c>
      <c r="H11" s="48"/>
      <c r="I11" s="48">
        <f t="shared" si="1"/>
        <v>713</v>
      </c>
      <c r="J11" s="47"/>
      <c r="K11" s="84">
        <f t="shared" si="2"/>
        <v>74.69942873532997</v>
      </c>
      <c r="L11" s="84">
        <f t="shared" si="3"/>
        <v>17.137940100867652</v>
      </c>
      <c r="M11" s="84">
        <f t="shared" si="4"/>
        <v>6.458398068695175</v>
      </c>
      <c r="N11" s="84">
        <f t="shared" si="5"/>
        <v>1.2859430647512966</v>
      </c>
      <c r="O11" s="84">
        <f t="shared" si="6"/>
        <v>0.4182900303559051</v>
      </c>
      <c r="P11" s="9">
        <f t="shared" si="7"/>
        <v>100</v>
      </c>
      <c r="Q11" s="81"/>
      <c r="R11" s="82">
        <f t="shared" si="8"/>
        <v>1.7042330951072018</v>
      </c>
    </row>
    <row r="12" spans="1:18" ht="12.75">
      <c r="A12" s="47" t="s">
        <v>10</v>
      </c>
      <c r="B12" s="48">
        <v>4200</v>
      </c>
      <c r="C12" s="48">
        <v>1291</v>
      </c>
      <c r="D12" s="48">
        <v>326</v>
      </c>
      <c r="E12" s="48">
        <v>71</v>
      </c>
      <c r="F12" s="48">
        <v>15</v>
      </c>
      <c r="G12" s="48">
        <f t="shared" si="0"/>
        <v>5903</v>
      </c>
      <c r="H12" s="48"/>
      <c r="I12" s="48">
        <f t="shared" si="1"/>
        <v>86</v>
      </c>
      <c r="J12" s="47"/>
      <c r="K12" s="84">
        <f t="shared" si="2"/>
        <v>71.15026257834998</v>
      </c>
      <c r="L12" s="84">
        <f t="shared" si="3"/>
        <v>21.870235473488055</v>
      </c>
      <c r="M12" s="84">
        <f t="shared" si="4"/>
        <v>5.5226156191766895</v>
      </c>
      <c r="N12" s="84">
        <f t="shared" si="5"/>
        <v>1.2027782483482974</v>
      </c>
      <c r="O12" s="84">
        <f t="shared" si="6"/>
        <v>0.2541080806369643</v>
      </c>
      <c r="P12" s="9">
        <f t="shared" si="7"/>
        <v>100</v>
      </c>
      <c r="Q12" s="81"/>
      <c r="R12" s="82">
        <f t="shared" si="8"/>
        <v>1.4568863289852616</v>
      </c>
    </row>
    <row r="13" spans="1:18" ht="12.75">
      <c r="A13" s="47" t="s">
        <v>0</v>
      </c>
      <c r="B13" s="48">
        <v>56118</v>
      </c>
      <c r="C13" s="48">
        <v>14389</v>
      </c>
      <c r="D13" s="48">
        <v>4756</v>
      </c>
      <c r="E13" s="48">
        <v>520</v>
      </c>
      <c r="F13" s="48">
        <v>126</v>
      </c>
      <c r="G13" s="48">
        <f t="shared" si="0"/>
        <v>75909</v>
      </c>
      <c r="H13" s="48"/>
      <c r="I13" s="48">
        <f t="shared" si="1"/>
        <v>646</v>
      </c>
      <c r="J13" s="47"/>
      <c r="K13" s="84">
        <f t="shared" si="2"/>
        <v>73.92799272813501</v>
      </c>
      <c r="L13" s="84">
        <f t="shared" si="3"/>
        <v>18.95559156358271</v>
      </c>
      <c r="M13" s="84">
        <f t="shared" si="4"/>
        <v>6.265396725026018</v>
      </c>
      <c r="N13" s="84">
        <f t="shared" si="5"/>
        <v>0.6850307605158809</v>
      </c>
      <c r="O13" s="84">
        <f t="shared" si="6"/>
        <v>0.16598822274038652</v>
      </c>
      <c r="P13" s="9">
        <f t="shared" si="7"/>
        <v>100</v>
      </c>
      <c r="Q13" s="81"/>
      <c r="R13" s="82">
        <f t="shared" si="8"/>
        <v>0.8510189832562673</v>
      </c>
    </row>
    <row r="14" spans="1:18" ht="12.75">
      <c r="A14" s="47" t="s">
        <v>2</v>
      </c>
      <c r="B14" s="48">
        <v>28254</v>
      </c>
      <c r="C14" s="48">
        <v>5134</v>
      </c>
      <c r="D14" s="48">
        <v>1359</v>
      </c>
      <c r="E14" s="48">
        <v>205</v>
      </c>
      <c r="F14" s="48">
        <v>49</v>
      </c>
      <c r="G14" s="48">
        <f t="shared" si="0"/>
        <v>35001</v>
      </c>
      <c r="H14" s="48"/>
      <c r="I14" s="48">
        <f t="shared" si="1"/>
        <v>254</v>
      </c>
      <c r="J14" s="47"/>
      <c r="K14" s="84">
        <f t="shared" si="2"/>
        <v>80.72340790263135</v>
      </c>
      <c r="L14" s="84">
        <f t="shared" si="3"/>
        <v>14.668152338504614</v>
      </c>
      <c r="M14" s="84">
        <f t="shared" si="4"/>
        <v>3.882746207251221</v>
      </c>
      <c r="N14" s="84">
        <f t="shared" si="5"/>
        <v>0.5856975514985286</v>
      </c>
      <c r="O14" s="84">
        <f t="shared" si="6"/>
        <v>0.13999600011428245</v>
      </c>
      <c r="P14" s="9">
        <f t="shared" si="7"/>
        <v>100</v>
      </c>
      <c r="Q14" s="81"/>
      <c r="R14" s="82">
        <f t="shared" si="8"/>
        <v>0.7256935516128111</v>
      </c>
    </row>
    <row r="15" spans="1:18" ht="12.75">
      <c r="A15" s="47" t="s">
        <v>8</v>
      </c>
      <c r="B15" s="48">
        <v>21353</v>
      </c>
      <c r="C15" s="48">
        <v>5037</v>
      </c>
      <c r="D15" s="48">
        <v>1443</v>
      </c>
      <c r="E15" s="48">
        <v>153</v>
      </c>
      <c r="F15" s="48">
        <v>43</v>
      </c>
      <c r="G15" s="48">
        <f t="shared" si="0"/>
        <v>28029</v>
      </c>
      <c r="H15" s="48"/>
      <c r="I15" s="48">
        <f t="shared" si="1"/>
        <v>196</v>
      </c>
      <c r="J15" s="47"/>
      <c r="K15" s="84">
        <f t="shared" si="2"/>
        <v>76.18181169503015</v>
      </c>
      <c r="L15" s="84">
        <f t="shared" si="3"/>
        <v>17.970673231296157</v>
      </c>
      <c r="M15" s="84">
        <f t="shared" si="4"/>
        <v>5.148239323557744</v>
      </c>
      <c r="N15" s="84">
        <f t="shared" si="5"/>
        <v>0.5458632131007171</v>
      </c>
      <c r="O15" s="84">
        <f t="shared" si="6"/>
        <v>0.15341253701523422</v>
      </c>
      <c r="P15" s="9">
        <f t="shared" si="7"/>
        <v>100</v>
      </c>
      <c r="Q15" s="81"/>
      <c r="R15" s="82">
        <f t="shared" si="8"/>
        <v>0.6992757501159512</v>
      </c>
    </row>
    <row r="16" spans="1:18" ht="12.75">
      <c r="A16" s="47" t="s">
        <v>7</v>
      </c>
      <c r="B16" s="48">
        <v>44720</v>
      </c>
      <c r="C16" s="48">
        <v>7909</v>
      </c>
      <c r="D16" s="48">
        <v>2856</v>
      </c>
      <c r="E16" s="48">
        <v>269</v>
      </c>
      <c r="F16" s="48">
        <v>43</v>
      </c>
      <c r="G16" s="48">
        <f t="shared" si="0"/>
        <v>55797</v>
      </c>
      <c r="H16" s="48"/>
      <c r="I16" s="48">
        <f t="shared" si="1"/>
        <v>312</v>
      </c>
      <c r="J16" s="47"/>
      <c r="K16" s="84">
        <f t="shared" si="2"/>
        <v>80.14767819058373</v>
      </c>
      <c r="L16" s="84">
        <f t="shared" si="3"/>
        <v>14.174597200566339</v>
      </c>
      <c r="M16" s="84">
        <f t="shared" si="4"/>
        <v>5.118554761008657</v>
      </c>
      <c r="N16" s="84">
        <f t="shared" si="5"/>
        <v>0.4821047726580282</v>
      </c>
      <c r="O16" s="84">
        <f t="shared" si="6"/>
        <v>0.07706507518325358</v>
      </c>
      <c r="P16" s="9">
        <f t="shared" si="7"/>
        <v>100</v>
      </c>
      <c r="Q16" s="81"/>
      <c r="R16" s="82">
        <f t="shared" si="8"/>
        <v>0.5591698478412818</v>
      </c>
    </row>
    <row r="17" spans="1:18" ht="12.75">
      <c r="A17" s="47" t="s">
        <v>11</v>
      </c>
      <c r="B17" s="48">
        <v>185266</v>
      </c>
      <c r="C17" s="48">
        <v>103471</v>
      </c>
      <c r="D17" s="48">
        <v>11936</v>
      </c>
      <c r="E17" s="48">
        <v>1358</v>
      </c>
      <c r="F17" s="48">
        <v>179</v>
      </c>
      <c r="G17" s="48">
        <f t="shared" si="0"/>
        <v>302210</v>
      </c>
      <c r="H17" s="48"/>
      <c r="I17" s="48">
        <f t="shared" si="1"/>
        <v>1537</v>
      </c>
      <c r="J17" s="47"/>
      <c r="K17" s="84">
        <f t="shared" si="2"/>
        <v>61.30372919493068</v>
      </c>
      <c r="L17" s="84">
        <f t="shared" si="3"/>
        <v>34.238112570728966</v>
      </c>
      <c r="M17" s="84">
        <f t="shared" si="4"/>
        <v>3.9495714900234935</v>
      </c>
      <c r="N17" s="84">
        <f t="shared" si="5"/>
        <v>0.4493564077959035</v>
      </c>
      <c r="O17" s="84">
        <f t="shared" si="6"/>
        <v>0.05923033652096225</v>
      </c>
      <c r="P17" s="9">
        <f t="shared" si="7"/>
        <v>100</v>
      </c>
      <c r="Q17" s="81"/>
      <c r="R17" s="82">
        <f t="shared" si="8"/>
        <v>0.5085867443168658</v>
      </c>
    </row>
    <row r="18" spans="1:18" ht="12.75">
      <c r="A18" s="47" t="s">
        <v>9</v>
      </c>
      <c r="B18" s="48">
        <v>73950</v>
      </c>
      <c r="C18" s="48">
        <v>13060</v>
      </c>
      <c r="D18" s="48">
        <v>3019</v>
      </c>
      <c r="E18" s="48">
        <v>351</v>
      </c>
      <c r="F18" s="48">
        <v>59</v>
      </c>
      <c r="G18" s="48">
        <f t="shared" si="0"/>
        <v>90439</v>
      </c>
      <c r="H18" s="48"/>
      <c r="I18" s="48">
        <f t="shared" si="1"/>
        <v>410</v>
      </c>
      <c r="J18" s="47"/>
      <c r="K18" s="84">
        <f t="shared" si="2"/>
        <v>81.76782140448258</v>
      </c>
      <c r="L18" s="84">
        <f t="shared" si="3"/>
        <v>14.440672718628026</v>
      </c>
      <c r="M18" s="84">
        <f t="shared" si="4"/>
        <v>3.338161633808423</v>
      </c>
      <c r="N18" s="84">
        <f t="shared" si="5"/>
        <v>0.3881069007839538</v>
      </c>
      <c r="O18" s="84">
        <f t="shared" si="6"/>
        <v>0.06523734229701787</v>
      </c>
      <c r="P18" s="9">
        <f t="shared" si="7"/>
        <v>100</v>
      </c>
      <c r="Q18" s="81"/>
      <c r="R18" s="82">
        <f t="shared" si="8"/>
        <v>0.4533442430809717</v>
      </c>
    </row>
    <row r="19" spans="1:18" ht="12.75">
      <c r="A19" s="47" t="s">
        <v>3</v>
      </c>
      <c r="B19" s="48">
        <v>26303</v>
      </c>
      <c r="C19" s="48">
        <v>11915</v>
      </c>
      <c r="D19" s="48">
        <v>1362</v>
      </c>
      <c r="E19" s="48">
        <v>98</v>
      </c>
      <c r="F19" s="48">
        <v>18</v>
      </c>
      <c r="G19" s="48">
        <f t="shared" si="0"/>
        <v>39696</v>
      </c>
      <c r="H19" s="48"/>
      <c r="I19" s="48">
        <f t="shared" si="1"/>
        <v>116</v>
      </c>
      <c r="J19" s="47"/>
      <c r="K19" s="84">
        <f t="shared" si="2"/>
        <v>66.26108424022573</v>
      </c>
      <c r="L19" s="84">
        <f t="shared" si="3"/>
        <v>30.015618702136237</v>
      </c>
      <c r="M19" s="84">
        <f t="shared" si="4"/>
        <v>3.431076178960097</v>
      </c>
      <c r="N19" s="84">
        <f t="shared" si="5"/>
        <v>0.24687625957275292</v>
      </c>
      <c r="O19" s="84">
        <f t="shared" si="6"/>
        <v>0.04534461910519952</v>
      </c>
      <c r="P19" s="9">
        <f t="shared" si="7"/>
        <v>100</v>
      </c>
      <c r="Q19" s="81"/>
      <c r="R19" s="82">
        <f t="shared" si="8"/>
        <v>0.29222087867795243</v>
      </c>
    </row>
    <row r="20" spans="1:18" ht="12.75">
      <c r="A20" s="47" t="s">
        <v>4</v>
      </c>
      <c r="B20" s="48">
        <v>47296</v>
      </c>
      <c r="C20" s="48">
        <v>5355</v>
      </c>
      <c r="D20" s="48">
        <v>886</v>
      </c>
      <c r="E20" s="48">
        <v>89</v>
      </c>
      <c r="F20" s="48">
        <v>12</v>
      </c>
      <c r="G20" s="48">
        <f t="shared" si="0"/>
        <v>53638</v>
      </c>
      <c r="H20" s="48"/>
      <c r="I20" s="48">
        <f t="shared" si="1"/>
        <v>101</v>
      </c>
      <c r="J20" s="47"/>
      <c r="K20" s="84">
        <f t="shared" si="2"/>
        <v>88.17629292665647</v>
      </c>
      <c r="L20" s="84">
        <f t="shared" si="3"/>
        <v>9.983593720869532</v>
      </c>
      <c r="M20" s="84">
        <f t="shared" si="4"/>
        <v>1.6518140124538574</v>
      </c>
      <c r="N20" s="84">
        <f t="shared" si="5"/>
        <v>0.16592714120586152</v>
      </c>
      <c r="O20" s="84">
        <f t="shared" si="6"/>
        <v>0.022372198814273464</v>
      </c>
      <c r="P20" s="9">
        <f t="shared" si="7"/>
        <v>100</v>
      </c>
      <c r="Q20" s="81"/>
      <c r="R20" s="82">
        <f t="shared" si="8"/>
        <v>0.188299340020135</v>
      </c>
    </row>
    <row r="21" spans="1:18" ht="12.75">
      <c r="A21" s="38" t="s">
        <v>20</v>
      </c>
      <c r="B21" s="42">
        <f>SUM(B6:B20)</f>
        <v>630363</v>
      </c>
      <c r="C21" s="42">
        <f aca="true" t="shared" si="9" ref="C21:I21">SUM(C6:C20)</f>
        <v>245918</v>
      </c>
      <c r="D21" s="42">
        <f t="shared" si="9"/>
        <v>57708</v>
      </c>
      <c r="E21" s="42">
        <f t="shared" si="9"/>
        <v>7773</v>
      </c>
      <c r="F21" s="42">
        <f t="shared" si="9"/>
        <v>3735</v>
      </c>
      <c r="G21" s="42">
        <f t="shared" si="9"/>
        <v>945497</v>
      </c>
      <c r="H21" s="42"/>
      <c r="I21" s="42">
        <f t="shared" si="9"/>
        <v>11508</v>
      </c>
      <c r="J21" s="42"/>
      <c r="K21" s="83">
        <f t="shared" si="2"/>
        <v>66.67001587524868</v>
      </c>
      <c r="L21" s="83">
        <f t="shared" si="3"/>
        <v>26.009389770670875</v>
      </c>
      <c r="M21" s="83">
        <f t="shared" si="4"/>
        <v>6.1034567005500815</v>
      </c>
      <c r="N21" s="83">
        <f t="shared" si="5"/>
        <v>0.8221073149888366</v>
      </c>
      <c r="O21" s="83">
        <f t="shared" si="6"/>
        <v>0.39503033854152897</v>
      </c>
      <c r="P21" s="42">
        <f t="shared" si="7"/>
        <v>100</v>
      </c>
      <c r="Q21" s="83"/>
      <c r="R21" s="83">
        <f t="shared" si="8"/>
        <v>1.2171376535303655</v>
      </c>
    </row>
    <row r="22" spans="1:18" ht="12.75">
      <c r="A22" s="39" t="s">
        <v>69</v>
      </c>
      <c r="B22" s="48"/>
      <c r="C22" s="48"/>
      <c r="D22" s="48"/>
      <c r="E22" s="48"/>
      <c r="F22" s="48"/>
      <c r="G22" s="48"/>
      <c r="H22" s="48"/>
      <c r="I22" s="48"/>
      <c r="J22" s="47"/>
      <c r="K22" s="81"/>
      <c r="L22" s="81"/>
      <c r="M22" s="81"/>
      <c r="N22" s="81"/>
      <c r="O22" s="81"/>
      <c r="P22" s="47"/>
      <c r="Q22" s="81"/>
      <c r="R22" s="81"/>
    </row>
    <row r="23" spans="1:18" ht="12.75">
      <c r="A23" s="47" t="s">
        <v>14</v>
      </c>
      <c r="B23" s="48">
        <v>721</v>
      </c>
      <c r="C23" s="48">
        <v>198</v>
      </c>
      <c r="D23" s="48">
        <v>109</v>
      </c>
      <c r="E23" s="48">
        <v>54</v>
      </c>
      <c r="F23" s="48">
        <v>51</v>
      </c>
      <c r="G23" s="48">
        <f aca="true" t="shared" si="10" ref="G23:G37">SUM(B23:F23)</f>
        <v>1133</v>
      </c>
      <c r="H23" s="48"/>
      <c r="I23" s="48">
        <f aca="true" t="shared" si="11" ref="I23:I37">SUM(E23:F23)</f>
        <v>105</v>
      </c>
      <c r="J23" s="47"/>
      <c r="K23" s="84">
        <f aca="true" t="shared" si="12" ref="K23:K38">IF(B23&gt;0,B23/$G23*100,"-")</f>
        <v>63.63636363636363</v>
      </c>
      <c r="L23" s="84">
        <f aca="true" t="shared" si="13" ref="L23:L38">IF(C23&gt;0,C23/$G23*100,"-")</f>
        <v>17.475728155339805</v>
      </c>
      <c r="M23" s="84">
        <f aca="true" t="shared" si="14" ref="M23:M38">IF(D23&gt;0,D23/$G23*100,"-")</f>
        <v>9.620476610767872</v>
      </c>
      <c r="N23" s="84">
        <f aca="true" t="shared" si="15" ref="N23:N38">IF(E23&gt;0,E23/$G23*100,"-")</f>
        <v>4.766107678729038</v>
      </c>
      <c r="O23" s="84">
        <f aca="true" t="shared" si="16" ref="O23:O38">IF(F23&gt;0,F23/$G23*100,"-")</f>
        <v>4.501323918799647</v>
      </c>
      <c r="P23" s="9">
        <f aca="true" t="shared" si="17" ref="P23:P38">IF(G23&gt;0,G23/$G23*100,"-")</f>
        <v>100</v>
      </c>
      <c r="Q23" s="81"/>
      <c r="R23" s="82">
        <f aca="true" t="shared" si="18" ref="R23:R38">IF(SUM(N23:O23)&gt;0,SUM(N23:O23),"-")</f>
        <v>9.267431597528685</v>
      </c>
    </row>
    <row r="24" spans="1:18" ht="12.75">
      <c r="A24" s="47" t="s">
        <v>6</v>
      </c>
      <c r="B24" s="48">
        <v>776</v>
      </c>
      <c r="C24" s="48">
        <v>1680</v>
      </c>
      <c r="D24" s="48">
        <v>663</v>
      </c>
      <c r="E24" s="48">
        <v>138</v>
      </c>
      <c r="F24" s="48">
        <v>13</v>
      </c>
      <c r="G24" s="48">
        <f t="shared" si="10"/>
        <v>3270</v>
      </c>
      <c r="H24" s="48"/>
      <c r="I24" s="48">
        <f t="shared" si="11"/>
        <v>151</v>
      </c>
      <c r="J24" s="47"/>
      <c r="K24" s="84">
        <f t="shared" si="12"/>
        <v>23.730886850152906</v>
      </c>
      <c r="L24" s="84">
        <f t="shared" si="13"/>
        <v>51.37614678899083</v>
      </c>
      <c r="M24" s="84">
        <f t="shared" si="14"/>
        <v>20.275229357798167</v>
      </c>
      <c r="N24" s="84">
        <f t="shared" si="15"/>
        <v>4.220183486238533</v>
      </c>
      <c r="O24" s="84">
        <f t="shared" si="16"/>
        <v>0.39755351681957185</v>
      </c>
      <c r="P24" s="9">
        <f t="shared" si="17"/>
        <v>100</v>
      </c>
      <c r="Q24" s="81"/>
      <c r="R24" s="82">
        <f t="shared" si="18"/>
        <v>4.617737003058105</v>
      </c>
    </row>
    <row r="25" spans="1:18" ht="12.75">
      <c r="A25" s="47" t="s">
        <v>12</v>
      </c>
      <c r="B25" s="48">
        <v>429</v>
      </c>
      <c r="C25" s="48">
        <v>325</v>
      </c>
      <c r="D25" s="48">
        <v>49</v>
      </c>
      <c r="E25" s="48">
        <v>11</v>
      </c>
      <c r="F25" s="48">
        <v>27</v>
      </c>
      <c r="G25" s="48">
        <f t="shared" si="10"/>
        <v>841</v>
      </c>
      <c r="H25" s="48"/>
      <c r="I25" s="48">
        <f t="shared" si="11"/>
        <v>38</v>
      </c>
      <c r="J25" s="47"/>
      <c r="K25" s="84">
        <f t="shared" si="12"/>
        <v>51.010701545778836</v>
      </c>
      <c r="L25" s="84">
        <f t="shared" si="13"/>
        <v>38.64447086801427</v>
      </c>
      <c r="M25" s="84">
        <f t="shared" si="14"/>
        <v>5.826397146254459</v>
      </c>
      <c r="N25" s="84">
        <f t="shared" si="15"/>
        <v>1.3079667063020213</v>
      </c>
      <c r="O25" s="84">
        <f t="shared" si="16"/>
        <v>3.2104637336504163</v>
      </c>
      <c r="P25" s="9">
        <f t="shared" si="17"/>
        <v>100</v>
      </c>
      <c r="Q25" s="81"/>
      <c r="R25" s="82">
        <f t="shared" si="18"/>
        <v>4.5184304399524375</v>
      </c>
    </row>
    <row r="26" spans="1:18" ht="12.75">
      <c r="A26" s="47" t="s">
        <v>1</v>
      </c>
      <c r="B26" s="48">
        <v>873</v>
      </c>
      <c r="C26" s="48">
        <v>236</v>
      </c>
      <c r="D26" s="48">
        <v>245</v>
      </c>
      <c r="E26" s="48">
        <v>41</v>
      </c>
      <c r="F26" s="48">
        <v>6</v>
      </c>
      <c r="G26" s="48">
        <f t="shared" si="10"/>
        <v>1401</v>
      </c>
      <c r="H26" s="48"/>
      <c r="I26" s="48">
        <f t="shared" si="11"/>
        <v>47</v>
      </c>
      <c r="J26" s="47"/>
      <c r="K26" s="84">
        <f t="shared" si="12"/>
        <v>62.31263383297645</v>
      </c>
      <c r="L26" s="84">
        <f t="shared" si="13"/>
        <v>16.84511063526053</v>
      </c>
      <c r="M26" s="84">
        <f t="shared" si="14"/>
        <v>17.48750892219843</v>
      </c>
      <c r="N26" s="84">
        <f t="shared" si="15"/>
        <v>2.9264810849393292</v>
      </c>
      <c r="O26" s="84">
        <f t="shared" si="16"/>
        <v>0.4282655246252677</v>
      </c>
      <c r="P26" s="9">
        <f t="shared" si="17"/>
        <v>100</v>
      </c>
      <c r="Q26" s="81"/>
      <c r="R26" s="82">
        <f t="shared" si="18"/>
        <v>3.354746609564597</v>
      </c>
    </row>
    <row r="27" spans="1:18" ht="12.75">
      <c r="A27" s="47" t="s">
        <v>13</v>
      </c>
      <c r="B27" s="48">
        <v>2315</v>
      </c>
      <c r="C27" s="48">
        <v>846</v>
      </c>
      <c r="D27" s="48">
        <v>352</v>
      </c>
      <c r="E27" s="48">
        <v>98</v>
      </c>
      <c r="F27" s="48">
        <v>19</v>
      </c>
      <c r="G27" s="48">
        <f t="shared" si="10"/>
        <v>3630</v>
      </c>
      <c r="H27" s="48"/>
      <c r="I27" s="48">
        <f t="shared" si="11"/>
        <v>117</v>
      </c>
      <c r="J27" s="47"/>
      <c r="K27" s="84">
        <f t="shared" si="12"/>
        <v>63.77410468319559</v>
      </c>
      <c r="L27" s="84">
        <f t="shared" si="13"/>
        <v>23.305785123966942</v>
      </c>
      <c r="M27" s="84">
        <f t="shared" si="14"/>
        <v>9.696969696969697</v>
      </c>
      <c r="N27" s="84">
        <f t="shared" si="15"/>
        <v>2.6997245179063363</v>
      </c>
      <c r="O27" s="84">
        <f t="shared" si="16"/>
        <v>0.5234159779614325</v>
      </c>
      <c r="P27" s="9">
        <f t="shared" si="17"/>
        <v>100</v>
      </c>
      <c r="Q27" s="81"/>
      <c r="R27" s="82">
        <f t="shared" si="18"/>
        <v>3.223140495867769</v>
      </c>
    </row>
    <row r="28" spans="1:18" ht="12.75">
      <c r="A28" s="47" t="s">
        <v>10</v>
      </c>
      <c r="B28" s="48">
        <v>371</v>
      </c>
      <c r="C28" s="48">
        <v>60</v>
      </c>
      <c r="D28" s="48">
        <v>13</v>
      </c>
      <c r="E28" s="48">
        <v>6</v>
      </c>
      <c r="F28" s="48">
        <v>2</v>
      </c>
      <c r="G28" s="48">
        <f t="shared" si="10"/>
        <v>452</v>
      </c>
      <c r="H28" s="48"/>
      <c r="I28" s="48">
        <f t="shared" si="11"/>
        <v>8</v>
      </c>
      <c r="J28" s="47"/>
      <c r="K28" s="84">
        <f t="shared" si="12"/>
        <v>82.07964601769912</v>
      </c>
      <c r="L28" s="84">
        <f t="shared" si="13"/>
        <v>13.274336283185843</v>
      </c>
      <c r="M28" s="84">
        <f t="shared" si="14"/>
        <v>2.8761061946902653</v>
      </c>
      <c r="N28" s="84">
        <f t="shared" si="15"/>
        <v>1.3274336283185841</v>
      </c>
      <c r="O28" s="84">
        <f t="shared" si="16"/>
        <v>0.4424778761061947</v>
      </c>
      <c r="P28" s="9">
        <f t="shared" si="17"/>
        <v>100</v>
      </c>
      <c r="Q28" s="81"/>
      <c r="R28" s="82">
        <f t="shared" si="18"/>
        <v>1.7699115044247788</v>
      </c>
    </row>
    <row r="29" spans="1:18" ht="12.75">
      <c r="A29" s="47" t="s">
        <v>0</v>
      </c>
      <c r="B29" s="48">
        <v>4164</v>
      </c>
      <c r="C29" s="48">
        <v>485</v>
      </c>
      <c r="D29" s="48">
        <v>228</v>
      </c>
      <c r="E29" s="48">
        <v>50</v>
      </c>
      <c r="F29" s="48">
        <v>23</v>
      </c>
      <c r="G29" s="48">
        <f t="shared" si="10"/>
        <v>4950</v>
      </c>
      <c r="H29" s="48"/>
      <c r="I29" s="48">
        <f t="shared" si="11"/>
        <v>73</v>
      </c>
      <c r="J29" s="47"/>
      <c r="K29" s="84">
        <f t="shared" si="12"/>
        <v>84.12121212121212</v>
      </c>
      <c r="L29" s="84">
        <f t="shared" si="13"/>
        <v>9.7979797979798</v>
      </c>
      <c r="M29" s="84">
        <f t="shared" si="14"/>
        <v>4.6060606060606055</v>
      </c>
      <c r="N29" s="84">
        <f t="shared" si="15"/>
        <v>1.0101010101010102</v>
      </c>
      <c r="O29" s="84">
        <f t="shared" si="16"/>
        <v>0.4646464646464647</v>
      </c>
      <c r="P29" s="9">
        <f t="shared" si="17"/>
        <v>100</v>
      </c>
      <c r="Q29" s="81"/>
      <c r="R29" s="82">
        <f t="shared" si="18"/>
        <v>1.474747474747475</v>
      </c>
    </row>
    <row r="30" spans="1:18" ht="12.75">
      <c r="A30" s="47" t="s">
        <v>9</v>
      </c>
      <c r="B30" s="48">
        <v>2997</v>
      </c>
      <c r="C30" s="48">
        <v>268</v>
      </c>
      <c r="D30" s="48">
        <v>113</v>
      </c>
      <c r="E30" s="48">
        <v>41</v>
      </c>
      <c r="F30" s="48">
        <v>7</v>
      </c>
      <c r="G30" s="48">
        <f t="shared" si="10"/>
        <v>3426</v>
      </c>
      <c r="H30" s="48"/>
      <c r="I30" s="48">
        <f t="shared" si="11"/>
        <v>48</v>
      </c>
      <c r="J30" s="47"/>
      <c r="K30" s="84">
        <f t="shared" si="12"/>
        <v>87.47810858143608</v>
      </c>
      <c r="L30" s="84">
        <f t="shared" si="13"/>
        <v>7.822533566841798</v>
      </c>
      <c r="M30" s="84">
        <f t="shared" si="14"/>
        <v>3.2983070636310563</v>
      </c>
      <c r="N30" s="84">
        <f t="shared" si="15"/>
        <v>1.1967308814944542</v>
      </c>
      <c r="O30" s="84">
        <f t="shared" si="16"/>
        <v>0.20431990659661414</v>
      </c>
      <c r="P30" s="9">
        <f t="shared" si="17"/>
        <v>100</v>
      </c>
      <c r="Q30" s="81"/>
      <c r="R30" s="82">
        <f t="shared" si="18"/>
        <v>1.4010507880910683</v>
      </c>
    </row>
    <row r="31" spans="1:18" ht="12.75">
      <c r="A31" s="47" t="s">
        <v>11</v>
      </c>
      <c r="B31" s="48">
        <v>13140</v>
      </c>
      <c r="C31" s="48">
        <v>5311</v>
      </c>
      <c r="D31" s="48">
        <v>1116</v>
      </c>
      <c r="E31" s="48">
        <v>172</v>
      </c>
      <c r="F31" s="48">
        <v>18</v>
      </c>
      <c r="G31" s="48">
        <f t="shared" si="10"/>
        <v>19757</v>
      </c>
      <c r="H31" s="48"/>
      <c r="I31" s="48">
        <f t="shared" si="11"/>
        <v>190</v>
      </c>
      <c r="J31" s="47"/>
      <c r="K31" s="84">
        <f t="shared" si="12"/>
        <v>66.50807308801944</v>
      </c>
      <c r="L31" s="84">
        <f t="shared" si="13"/>
        <v>26.881611580705574</v>
      </c>
      <c r="M31" s="84">
        <f t="shared" si="14"/>
        <v>5.64863086500987</v>
      </c>
      <c r="N31" s="84">
        <f t="shared" si="15"/>
        <v>0.8705775168294781</v>
      </c>
      <c r="O31" s="84">
        <f t="shared" si="16"/>
        <v>0.09110694943564306</v>
      </c>
      <c r="P31" s="9">
        <f t="shared" si="17"/>
        <v>100</v>
      </c>
      <c r="Q31" s="81"/>
      <c r="R31" s="82">
        <f t="shared" si="18"/>
        <v>0.9616844662651212</v>
      </c>
    </row>
    <row r="32" spans="1:18" ht="12.75">
      <c r="A32" s="47" t="s">
        <v>7</v>
      </c>
      <c r="B32" s="48">
        <v>2731</v>
      </c>
      <c r="C32" s="48">
        <v>746</v>
      </c>
      <c r="D32" s="48">
        <v>110</v>
      </c>
      <c r="E32" s="48">
        <v>26</v>
      </c>
      <c r="F32" s="48">
        <v>6</v>
      </c>
      <c r="G32" s="48">
        <f t="shared" si="10"/>
        <v>3619</v>
      </c>
      <c r="H32" s="48"/>
      <c r="I32" s="48">
        <f t="shared" si="11"/>
        <v>32</v>
      </c>
      <c r="J32" s="47"/>
      <c r="K32" s="84">
        <f t="shared" si="12"/>
        <v>75.46283503730312</v>
      </c>
      <c r="L32" s="84">
        <f t="shared" si="13"/>
        <v>20.613429124067423</v>
      </c>
      <c r="M32" s="84">
        <f t="shared" si="14"/>
        <v>3.0395136778115504</v>
      </c>
      <c r="N32" s="84">
        <f t="shared" si="15"/>
        <v>0.7184305056645481</v>
      </c>
      <c r="O32" s="84">
        <f t="shared" si="16"/>
        <v>0.16579165515335728</v>
      </c>
      <c r="P32" s="9">
        <f t="shared" si="17"/>
        <v>100</v>
      </c>
      <c r="Q32" s="81"/>
      <c r="R32" s="82">
        <f t="shared" si="18"/>
        <v>0.8842221608179054</v>
      </c>
    </row>
    <row r="33" spans="1:18" ht="12.75">
      <c r="A33" s="47" t="s">
        <v>8</v>
      </c>
      <c r="B33" s="48">
        <v>1302</v>
      </c>
      <c r="C33" s="48">
        <v>235</v>
      </c>
      <c r="D33" s="48">
        <v>49</v>
      </c>
      <c r="E33" s="48">
        <v>9</v>
      </c>
      <c r="F33" s="48">
        <v>3</v>
      </c>
      <c r="G33" s="48">
        <f t="shared" si="10"/>
        <v>1598</v>
      </c>
      <c r="H33" s="48"/>
      <c r="I33" s="48">
        <f t="shared" si="11"/>
        <v>12</v>
      </c>
      <c r="J33" s="47"/>
      <c r="K33" s="84">
        <f t="shared" si="12"/>
        <v>81.47684605757196</v>
      </c>
      <c r="L33" s="84">
        <f t="shared" si="13"/>
        <v>14.705882352941178</v>
      </c>
      <c r="M33" s="84">
        <f t="shared" si="14"/>
        <v>3.066332916145181</v>
      </c>
      <c r="N33" s="84">
        <f t="shared" si="15"/>
        <v>0.5632040050062578</v>
      </c>
      <c r="O33" s="84">
        <f t="shared" si="16"/>
        <v>0.18773466833541927</v>
      </c>
      <c r="P33" s="9">
        <f t="shared" si="17"/>
        <v>100</v>
      </c>
      <c r="Q33" s="81"/>
      <c r="R33" s="82">
        <f t="shared" si="18"/>
        <v>0.7509386733416771</v>
      </c>
    </row>
    <row r="34" spans="1:18" ht="12.75">
      <c r="A34" s="47" t="s">
        <v>2</v>
      </c>
      <c r="B34" s="48">
        <v>1741</v>
      </c>
      <c r="C34" s="48">
        <v>275</v>
      </c>
      <c r="D34" s="48">
        <v>46</v>
      </c>
      <c r="E34" s="48">
        <v>7</v>
      </c>
      <c r="F34" s="48">
        <v>5</v>
      </c>
      <c r="G34" s="48">
        <f t="shared" si="10"/>
        <v>2074</v>
      </c>
      <c r="H34" s="48"/>
      <c r="I34" s="48">
        <f t="shared" si="11"/>
        <v>12</v>
      </c>
      <c r="J34" s="47"/>
      <c r="K34" s="84">
        <f t="shared" si="12"/>
        <v>83.9440694310511</v>
      </c>
      <c r="L34" s="84">
        <f t="shared" si="13"/>
        <v>13.25940212150434</v>
      </c>
      <c r="M34" s="84">
        <f t="shared" si="14"/>
        <v>2.2179363548698166</v>
      </c>
      <c r="N34" s="84">
        <f t="shared" si="15"/>
        <v>0.33751205400192863</v>
      </c>
      <c r="O34" s="84">
        <f t="shared" si="16"/>
        <v>0.2410800385728062</v>
      </c>
      <c r="P34" s="9">
        <f t="shared" si="17"/>
        <v>100</v>
      </c>
      <c r="Q34" s="81"/>
      <c r="R34" s="82">
        <f t="shared" si="18"/>
        <v>0.5785920925747348</v>
      </c>
    </row>
    <row r="35" spans="1:18" ht="12.75">
      <c r="A35" s="47" t="s">
        <v>5</v>
      </c>
      <c r="B35" s="48">
        <v>648</v>
      </c>
      <c r="C35" s="48">
        <v>145</v>
      </c>
      <c r="D35" s="48">
        <v>1151</v>
      </c>
      <c r="E35" s="48">
        <v>9</v>
      </c>
      <c r="F35" s="48">
        <v>1</v>
      </c>
      <c r="G35" s="48">
        <f t="shared" si="10"/>
        <v>1954</v>
      </c>
      <c r="H35" s="48"/>
      <c r="I35" s="48">
        <f t="shared" si="11"/>
        <v>10</v>
      </c>
      <c r="J35" s="47"/>
      <c r="K35" s="84">
        <f t="shared" si="12"/>
        <v>33.16274309109519</v>
      </c>
      <c r="L35" s="84">
        <f t="shared" si="13"/>
        <v>7.420675537359263</v>
      </c>
      <c r="M35" s="84">
        <f t="shared" si="14"/>
        <v>58.904810644831116</v>
      </c>
      <c r="N35" s="84">
        <f t="shared" si="15"/>
        <v>0.46059365404298874</v>
      </c>
      <c r="O35" s="84">
        <f t="shared" si="16"/>
        <v>0.0511770726714432</v>
      </c>
      <c r="P35" s="9">
        <f t="shared" si="17"/>
        <v>100</v>
      </c>
      <c r="Q35" s="81"/>
      <c r="R35" s="82">
        <f t="shared" si="18"/>
        <v>0.5117707267144319</v>
      </c>
    </row>
    <row r="36" spans="1:18" ht="12.75">
      <c r="A36" s="47" t="s">
        <v>3</v>
      </c>
      <c r="B36" s="48">
        <v>1598</v>
      </c>
      <c r="C36" s="48">
        <v>362</v>
      </c>
      <c r="D36" s="48">
        <v>31</v>
      </c>
      <c r="E36" s="48">
        <v>6</v>
      </c>
      <c r="F36" s="48">
        <v>0</v>
      </c>
      <c r="G36" s="48">
        <f t="shared" si="10"/>
        <v>1997</v>
      </c>
      <c r="H36" s="48"/>
      <c r="I36" s="48">
        <f t="shared" si="11"/>
        <v>6</v>
      </c>
      <c r="J36" s="47"/>
      <c r="K36" s="84">
        <f t="shared" si="12"/>
        <v>80.0200300450676</v>
      </c>
      <c r="L36" s="84">
        <f t="shared" si="13"/>
        <v>18.12719078617927</v>
      </c>
      <c r="M36" s="84">
        <f t="shared" si="14"/>
        <v>1.5523284927391086</v>
      </c>
      <c r="N36" s="84">
        <f t="shared" si="15"/>
        <v>0.30045067601402103</v>
      </c>
      <c r="O36" s="84" t="str">
        <f t="shared" si="16"/>
        <v>-</v>
      </c>
      <c r="P36" s="9">
        <f t="shared" si="17"/>
        <v>100</v>
      </c>
      <c r="Q36" s="81"/>
      <c r="R36" s="82">
        <f t="shared" si="18"/>
        <v>0.30045067601402103</v>
      </c>
    </row>
    <row r="37" spans="1:18" ht="12.75">
      <c r="A37" s="47" t="s">
        <v>4</v>
      </c>
      <c r="B37" s="48">
        <v>2204</v>
      </c>
      <c r="C37" s="48">
        <v>347</v>
      </c>
      <c r="D37" s="48">
        <v>35</v>
      </c>
      <c r="E37" s="48">
        <v>5</v>
      </c>
      <c r="F37" s="48">
        <v>2</v>
      </c>
      <c r="G37" s="48">
        <f t="shared" si="10"/>
        <v>2593</v>
      </c>
      <c r="H37" s="48"/>
      <c r="I37" s="48">
        <f t="shared" si="11"/>
        <v>7</v>
      </c>
      <c r="J37" s="47"/>
      <c r="K37" s="84">
        <f t="shared" si="12"/>
        <v>84.99807173158503</v>
      </c>
      <c r="L37" s="84">
        <f t="shared" si="13"/>
        <v>13.382182799845738</v>
      </c>
      <c r="M37" s="84">
        <f t="shared" si="14"/>
        <v>1.349787890474354</v>
      </c>
      <c r="N37" s="84">
        <f t="shared" si="15"/>
        <v>0.19282684149633628</v>
      </c>
      <c r="O37" s="84">
        <f t="shared" si="16"/>
        <v>0.07713073659853452</v>
      </c>
      <c r="P37" s="9">
        <f t="shared" si="17"/>
        <v>100</v>
      </c>
      <c r="Q37" s="81"/>
      <c r="R37" s="82">
        <f t="shared" si="18"/>
        <v>0.2699575780948708</v>
      </c>
    </row>
    <row r="38" spans="1:18" ht="12.75">
      <c r="A38" s="38" t="s">
        <v>20</v>
      </c>
      <c r="B38" s="42">
        <f aca="true" t="shared" si="19" ref="B38:G38">SUM(B23:B37)</f>
        <v>36010</v>
      </c>
      <c r="C38" s="42">
        <f t="shared" si="19"/>
        <v>11519</v>
      </c>
      <c r="D38" s="42">
        <f t="shared" si="19"/>
        <v>4310</v>
      </c>
      <c r="E38" s="42">
        <f t="shared" si="19"/>
        <v>673</v>
      </c>
      <c r="F38" s="42">
        <f t="shared" si="19"/>
        <v>183</v>
      </c>
      <c r="G38" s="42">
        <f t="shared" si="19"/>
        <v>52695</v>
      </c>
      <c r="H38" s="42"/>
      <c r="I38" s="42">
        <f>SUM(I23:I37)</f>
        <v>856</v>
      </c>
      <c r="J38" s="42"/>
      <c r="K38" s="83">
        <f t="shared" si="12"/>
        <v>68.33665433153051</v>
      </c>
      <c r="L38" s="83">
        <f t="shared" si="13"/>
        <v>21.859758990416548</v>
      </c>
      <c r="M38" s="83">
        <f t="shared" si="14"/>
        <v>8.179144131321756</v>
      </c>
      <c r="N38" s="83">
        <f t="shared" si="15"/>
        <v>1.2771610209697315</v>
      </c>
      <c r="O38" s="83">
        <f t="shared" si="16"/>
        <v>0.34728152576145743</v>
      </c>
      <c r="P38" s="42">
        <f t="shared" si="17"/>
        <v>100</v>
      </c>
      <c r="Q38" s="83"/>
      <c r="R38" s="83">
        <f t="shared" si="18"/>
        <v>1.624442546731189</v>
      </c>
    </row>
    <row r="39" spans="1:18" ht="12.75">
      <c r="A39" s="39" t="s">
        <v>26</v>
      </c>
      <c r="B39" s="48"/>
      <c r="C39" s="48"/>
      <c r="D39" s="48"/>
      <c r="E39" s="48"/>
      <c r="F39" s="48"/>
      <c r="G39" s="48"/>
      <c r="H39" s="48"/>
      <c r="I39" s="48"/>
      <c r="J39" s="47"/>
      <c r="K39" s="81"/>
      <c r="L39" s="81"/>
      <c r="M39" s="81"/>
      <c r="N39" s="81"/>
      <c r="O39" s="81"/>
      <c r="P39" s="47"/>
      <c r="Q39" s="81"/>
      <c r="R39" s="81"/>
    </row>
    <row r="40" spans="1:18" ht="12.75">
      <c r="A40" s="47" t="s">
        <v>14</v>
      </c>
      <c r="B40" s="48">
        <v>22125</v>
      </c>
      <c r="C40" s="48">
        <v>9547</v>
      </c>
      <c r="D40" s="48">
        <v>3241</v>
      </c>
      <c r="E40" s="48">
        <v>793</v>
      </c>
      <c r="F40" s="48">
        <v>1723</v>
      </c>
      <c r="G40" s="48">
        <f aca="true" t="shared" si="20" ref="G40:G54">SUM(B40:F40)</f>
        <v>37429</v>
      </c>
      <c r="H40" s="48"/>
      <c r="I40" s="48">
        <f aca="true" t="shared" si="21" ref="I40:I54">SUM(E40:F40)</f>
        <v>2516</v>
      </c>
      <c r="J40" s="47"/>
      <c r="K40" s="84">
        <f aca="true" t="shared" si="22" ref="K40:K55">IF(B40&gt;0,B40/$G40*100,"-")</f>
        <v>59.111918565817945</v>
      </c>
      <c r="L40" s="84">
        <f aca="true" t="shared" si="23" ref="L40:L55">IF(C40&gt;0,C40/$G40*100,"-")</f>
        <v>25.50695984397125</v>
      </c>
      <c r="M40" s="84">
        <f aca="true" t="shared" si="24" ref="M40:M55">IF(D40&gt;0,D40/$G40*100,"-")</f>
        <v>8.659061155788292</v>
      </c>
      <c r="N40" s="84">
        <f aca="true" t="shared" si="25" ref="N40:N55">IF(E40&gt;0,E40/$G40*100,"-")</f>
        <v>2.118678030404232</v>
      </c>
      <c r="O40" s="84">
        <f aca="true" t="shared" si="26" ref="O40:O55">IF(F40&gt;0,F40/$G40*100,"-")</f>
        <v>4.603382404018275</v>
      </c>
      <c r="P40" s="9">
        <f aca="true" t="shared" si="27" ref="P40:P55">IF(G40&gt;0,G40/$G40*100,"-")</f>
        <v>100</v>
      </c>
      <c r="Q40" s="81"/>
      <c r="R40" s="82">
        <f aca="true" t="shared" si="28" ref="R40:R55">IF(SUM(N40:O40)&gt;0,SUM(N40:O40),"-")</f>
        <v>6.722060434422507</v>
      </c>
    </row>
    <row r="41" spans="1:18" ht="12.75">
      <c r="A41" s="47" t="s">
        <v>5</v>
      </c>
      <c r="B41" s="48">
        <v>9110</v>
      </c>
      <c r="C41" s="48">
        <v>4293</v>
      </c>
      <c r="D41" s="48">
        <v>3950</v>
      </c>
      <c r="E41" s="48">
        <v>714</v>
      </c>
      <c r="F41" s="48">
        <v>355</v>
      </c>
      <c r="G41" s="48">
        <f t="shared" si="20"/>
        <v>18422</v>
      </c>
      <c r="H41" s="48"/>
      <c r="I41" s="48">
        <f t="shared" si="21"/>
        <v>1069</v>
      </c>
      <c r="J41" s="47"/>
      <c r="K41" s="84">
        <f t="shared" si="22"/>
        <v>49.45174248181522</v>
      </c>
      <c r="L41" s="84">
        <f t="shared" si="23"/>
        <v>23.303658668982738</v>
      </c>
      <c r="M41" s="84">
        <f t="shared" si="24"/>
        <v>21.44175442405819</v>
      </c>
      <c r="N41" s="84">
        <f t="shared" si="25"/>
        <v>3.87580067310824</v>
      </c>
      <c r="O41" s="84">
        <f t="shared" si="26"/>
        <v>1.9270437520356096</v>
      </c>
      <c r="P41" s="9">
        <f t="shared" si="27"/>
        <v>100</v>
      </c>
      <c r="Q41" s="81"/>
      <c r="R41" s="82">
        <f t="shared" si="28"/>
        <v>5.802844425143849</v>
      </c>
    </row>
    <row r="42" spans="1:18" ht="12.75">
      <c r="A42" s="47" t="s">
        <v>6</v>
      </c>
      <c r="B42" s="48">
        <v>17172</v>
      </c>
      <c r="C42" s="48">
        <v>16484</v>
      </c>
      <c r="D42" s="48">
        <v>6765</v>
      </c>
      <c r="E42" s="48">
        <v>1087</v>
      </c>
      <c r="F42" s="48">
        <v>169</v>
      </c>
      <c r="G42" s="48">
        <f t="shared" si="20"/>
        <v>41677</v>
      </c>
      <c r="H42" s="48"/>
      <c r="I42" s="48">
        <f t="shared" si="21"/>
        <v>1256</v>
      </c>
      <c r="J42" s="47"/>
      <c r="K42" s="84">
        <f t="shared" si="22"/>
        <v>41.202581759723586</v>
      </c>
      <c r="L42" s="84">
        <f t="shared" si="23"/>
        <v>39.55179115579337</v>
      </c>
      <c r="M42" s="84">
        <f t="shared" si="24"/>
        <v>16.23197447033136</v>
      </c>
      <c r="N42" s="84">
        <f t="shared" si="25"/>
        <v>2.608153178011853</v>
      </c>
      <c r="O42" s="84">
        <f t="shared" si="26"/>
        <v>0.4054994361398373</v>
      </c>
      <c r="P42" s="9">
        <f t="shared" si="27"/>
        <v>100</v>
      </c>
      <c r="Q42" s="81"/>
      <c r="R42" s="82">
        <f t="shared" si="28"/>
        <v>3.0136526141516904</v>
      </c>
    </row>
    <row r="43" spans="1:18" ht="12.75">
      <c r="A43" s="47" t="s">
        <v>12</v>
      </c>
      <c r="B43" s="48">
        <v>11489</v>
      </c>
      <c r="C43" s="48">
        <v>15581</v>
      </c>
      <c r="D43" s="48">
        <v>2851</v>
      </c>
      <c r="E43" s="48">
        <v>379</v>
      </c>
      <c r="F43" s="48">
        <v>461</v>
      </c>
      <c r="G43" s="48">
        <f t="shared" si="20"/>
        <v>30761</v>
      </c>
      <c r="H43" s="48"/>
      <c r="I43" s="48">
        <f t="shared" si="21"/>
        <v>840</v>
      </c>
      <c r="J43" s="47"/>
      <c r="K43" s="84">
        <f t="shared" si="22"/>
        <v>37.34924092194662</v>
      </c>
      <c r="L43" s="84">
        <f t="shared" si="23"/>
        <v>50.65179935632782</v>
      </c>
      <c r="M43" s="84">
        <f t="shared" si="24"/>
        <v>9.26822925132473</v>
      </c>
      <c r="N43" s="84">
        <f t="shared" si="25"/>
        <v>1.2320795812879946</v>
      </c>
      <c r="O43" s="84">
        <f t="shared" si="26"/>
        <v>1.4986508891128376</v>
      </c>
      <c r="P43" s="9">
        <f t="shared" si="27"/>
        <v>100</v>
      </c>
      <c r="Q43" s="81"/>
      <c r="R43" s="82">
        <f t="shared" si="28"/>
        <v>2.7307304704008324</v>
      </c>
    </row>
    <row r="44" spans="1:18" ht="12.75">
      <c r="A44" s="47" t="s">
        <v>13</v>
      </c>
      <c r="B44" s="48">
        <v>56783</v>
      </c>
      <c r="C44" s="48">
        <v>28493</v>
      </c>
      <c r="D44" s="48">
        <v>12593</v>
      </c>
      <c r="E44" s="48">
        <v>1461</v>
      </c>
      <c r="F44" s="48">
        <v>425</v>
      </c>
      <c r="G44" s="48">
        <f t="shared" si="20"/>
        <v>99755</v>
      </c>
      <c r="H44" s="48"/>
      <c r="I44" s="48">
        <f t="shared" si="21"/>
        <v>1886</v>
      </c>
      <c r="J44" s="47"/>
      <c r="K44" s="84">
        <f t="shared" si="22"/>
        <v>56.922460027066315</v>
      </c>
      <c r="L44" s="84">
        <f t="shared" si="23"/>
        <v>28.562979299283242</v>
      </c>
      <c r="M44" s="84">
        <f t="shared" si="24"/>
        <v>12.623928625131573</v>
      </c>
      <c r="N44" s="84">
        <f t="shared" si="25"/>
        <v>1.4645882411909177</v>
      </c>
      <c r="O44" s="84">
        <f t="shared" si="26"/>
        <v>0.42604380732795355</v>
      </c>
      <c r="P44" s="9">
        <f t="shared" si="27"/>
        <v>100</v>
      </c>
      <c r="Q44" s="81"/>
      <c r="R44" s="82">
        <f t="shared" si="28"/>
        <v>1.8906320485188712</v>
      </c>
    </row>
    <row r="45" spans="1:18" ht="12.75">
      <c r="A45" s="47" t="s">
        <v>1</v>
      </c>
      <c r="B45" s="48">
        <v>33243</v>
      </c>
      <c r="C45" s="48">
        <v>7419</v>
      </c>
      <c r="D45" s="48">
        <v>2973</v>
      </c>
      <c r="E45" s="48">
        <v>585</v>
      </c>
      <c r="F45" s="48">
        <v>189</v>
      </c>
      <c r="G45" s="48">
        <f t="shared" si="20"/>
        <v>44409</v>
      </c>
      <c r="H45" s="48"/>
      <c r="I45" s="48">
        <f t="shared" si="21"/>
        <v>774</v>
      </c>
      <c r="J45" s="47"/>
      <c r="K45" s="84">
        <f t="shared" si="22"/>
        <v>74.85644801729379</v>
      </c>
      <c r="L45" s="84">
        <f t="shared" si="23"/>
        <v>16.706073093291902</v>
      </c>
      <c r="M45" s="84">
        <f t="shared" si="24"/>
        <v>6.694588934675403</v>
      </c>
      <c r="N45" s="84">
        <f t="shared" si="25"/>
        <v>1.3173005471863812</v>
      </c>
      <c r="O45" s="84">
        <f t="shared" si="26"/>
        <v>0.42558940755252317</v>
      </c>
      <c r="P45" s="9">
        <f t="shared" si="27"/>
        <v>100</v>
      </c>
      <c r="Q45" s="81"/>
      <c r="R45" s="82">
        <f t="shared" si="28"/>
        <v>1.7428899547389043</v>
      </c>
    </row>
    <row r="46" spans="1:18" ht="12.75">
      <c r="A46" s="47" t="s">
        <v>10</v>
      </c>
      <c r="B46" s="48">
        <v>4572</v>
      </c>
      <c r="C46" s="48">
        <v>1353</v>
      </c>
      <c r="D46" s="48">
        <v>339</v>
      </c>
      <c r="E46" s="48">
        <v>77</v>
      </c>
      <c r="F46" s="48">
        <v>17</v>
      </c>
      <c r="G46" s="48">
        <f t="shared" si="20"/>
        <v>6358</v>
      </c>
      <c r="H46" s="48"/>
      <c r="I46" s="48">
        <f t="shared" si="21"/>
        <v>94</v>
      </c>
      <c r="J46" s="47"/>
      <c r="K46" s="84">
        <f t="shared" si="22"/>
        <v>71.90940547341931</v>
      </c>
      <c r="L46" s="84">
        <f t="shared" si="23"/>
        <v>21.280276816608996</v>
      </c>
      <c r="M46" s="84">
        <f t="shared" si="24"/>
        <v>5.331865366467443</v>
      </c>
      <c r="N46" s="84">
        <f t="shared" si="25"/>
        <v>1.2110726643598615</v>
      </c>
      <c r="O46" s="84">
        <f t="shared" si="26"/>
        <v>0.267379679144385</v>
      </c>
      <c r="P46" s="9">
        <f t="shared" si="27"/>
        <v>100</v>
      </c>
      <c r="Q46" s="81"/>
      <c r="R46" s="82">
        <f t="shared" si="28"/>
        <v>1.4784523435042465</v>
      </c>
    </row>
    <row r="47" spans="1:18" ht="12.75">
      <c r="A47" s="47" t="s">
        <v>0</v>
      </c>
      <c r="B47" s="48">
        <v>60327</v>
      </c>
      <c r="C47" s="48">
        <v>14886</v>
      </c>
      <c r="D47" s="48">
        <v>4988</v>
      </c>
      <c r="E47" s="48">
        <v>570</v>
      </c>
      <c r="F47" s="48">
        <v>149</v>
      </c>
      <c r="G47" s="48">
        <f t="shared" si="20"/>
        <v>80920</v>
      </c>
      <c r="H47" s="48"/>
      <c r="I47" s="48">
        <f t="shared" si="21"/>
        <v>719</v>
      </c>
      <c r="J47" s="47"/>
      <c r="K47" s="84">
        <f t="shared" si="22"/>
        <v>74.55140879881364</v>
      </c>
      <c r="L47" s="84">
        <f t="shared" si="23"/>
        <v>18.395946613939692</v>
      </c>
      <c r="M47" s="84">
        <f t="shared" si="24"/>
        <v>6.164112703905091</v>
      </c>
      <c r="N47" s="84">
        <f t="shared" si="25"/>
        <v>0.7043994068215521</v>
      </c>
      <c r="O47" s="84">
        <f t="shared" si="26"/>
        <v>0.18413247652001977</v>
      </c>
      <c r="P47" s="9">
        <f t="shared" si="27"/>
        <v>100</v>
      </c>
      <c r="Q47" s="81"/>
      <c r="R47" s="82">
        <f t="shared" si="28"/>
        <v>0.8885318833415718</v>
      </c>
    </row>
    <row r="48" spans="1:18" ht="12.75">
      <c r="A48" s="47" t="s">
        <v>2</v>
      </c>
      <c r="B48" s="48">
        <v>30943</v>
      </c>
      <c r="C48" s="48">
        <v>5418</v>
      </c>
      <c r="D48" s="48">
        <v>1415</v>
      </c>
      <c r="E48" s="48">
        <v>215</v>
      </c>
      <c r="F48" s="48">
        <v>57</v>
      </c>
      <c r="G48" s="48">
        <f t="shared" si="20"/>
        <v>38048</v>
      </c>
      <c r="H48" s="48"/>
      <c r="I48" s="48">
        <f t="shared" si="21"/>
        <v>272</v>
      </c>
      <c r="J48" s="47"/>
      <c r="K48" s="84">
        <f t="shared" si="22"/>
        <v>81.32621951219512</v>
      </c>
      <c r="L48" s="84">
        <f t="shared" si="23"/>
        <v>14.23990748528175</v>
      </c>
      <c r="M48" s="84">
        <f t="shared" si="24"/>
        <v>3.7189865433137093</v>
      </c>
      <c r="N48" s="84">
        <f t="shared" si="25"/>
        <v>0.5650756938603869</v>
      </c>
      <c r="O48" s="84">
        <f t="shared" si="26"/>
        <v>0.14981076534903282</v>
      </c>
      <c r="P48" s="9">
        <f t="shared" si="27"/>
        <v>100</v>
      </c>
      <c r="Q48" s="81"/>
      <c r="R48" s="82">
        <f t="shared" si="28"/>
        <v>0.7148864592094197</v>
      </c>
    </row>
    <row r="49" spans="1:18" ht="12.75">
      <c r="A49" s="47" t="s">
        <v>8</v>
      </c>
      <c r="B49" s="48">
        <v>22676</v>
      </c>
      <c r="C49" s="48">
        <v>5277</v>
      </c>
      <c r="D49" s="48">
        <v>1495</v>
      </c>
      <c r="E49" s="48">
        <v>162</v>
      </c>
      <c r="F49" s="48">
        <v>46</v>
      </c>
      <c r="G49" s="48">
        <f t="shared" si="20"/>
        <v>29656</v>
      </c>
      <c r="H49" s="48"/>
      <c r="I49" s="48">
        <f t="shared" si="21"/>
        <v>208</v>
      </c>
      <c r="J49" s="47"/>
      <c r="K49" s="84">
        <f t="shared" si="22"/>
        <v>76.46344753169679</v>
      </c>
      <c r="L49" s="84">
        <f t="shared" si="23"/>
        <v>17.79403830590774</v>
      </c>
      <c r="M49" s="84">
        <f t="shared" si="24"/>
        <v>5.0411383868357165</v>
      </c>
      <c r="N49" s="84">
        <f t="shared" si="25"/>
        <v>0.5462638251955759</v>
      </c>
      <c r="O49" s="84">
        <f t="shared" si="26"/>
        <v>0.15511195036417588</v>
      </c>
      <c r="P49" s="9">
        <f t="shared" si="27"/>
        <v>100</v>
      </c>
      <c r="Q49" s="81"/>
      <c r="R49" s="82">
        <f t="shared" si="28"/>
        <v>0.7013757755597518</v>
      </c>
    </row>
    <row r="50" spans="1:18" ht="12.75">
      <c r="A50" s="47" t="s">
        <v>7</v>
      </c>
      <c r="B50" s="48">
        <v>47609</v>
      </c>
      <c r="C50" s="48">
        <v>8657</v>
      </c>
      <c r="D50" s="48">
        <v>2966</v>
      </c>
      <c r="E50" s="48">
        <v>295</v>
      </c>
      <c r="F50" s="48">
        <v>49</v>
      </c>
      <c r="G50" s="48">
        <f t="shared" si="20"/>
        <v>59576</v>
      </c>
      <c r="H50" s="48"/>
      <c r="I50" s="48">
        <f t="shared" si="21"/>
        <v>344</v>
      </c>
      <c r="J50" s="47"/>
      <c r="K50" s="84">
        <f t="shared" si="22"/>
        <v>79.91305223579965</v>
      </c>
      <c r="L50" s="84">
        <f t="shared" si="23"/>
        <v>14.531019202363368</v>
      </c>
      <c r="M50" s="84">
        <f t="shared" si="24"/>
        <v>4.978514838189875</v>
      </c>
      <c r="N50" s="84">
        <f t="shared" si="25"/>
        <v>0.49516583859272195</v>
      </c>
      <c r="O50" s="84">
        <f t="shared" si="26"/>
        <v>0.08224788505438431</v>
      </c>
      <c r="P50" s="9">
        <f t="shared" si="27"/>
        <v>100</v>
      </c>
      <c r="Q50" s="81"/>
      <c r="R50" s="82">
        <f t="shared" si="28"/>
        <v>0.5774137236471063</v>
      </c>
    </row>
    <row r="51" spans="1:18" ht="12.75">
      <c r="A51" s="47" t="s">
        <v>11</v>
      </c>
      <c r="B51" s="48">
        <v>198432</v>
      </c>
      <c r="C51" s="48">
        <v>108814</v>
      </c>
      <c r="D51" s="48">
        <v>13057</v>
      </c>
      <c r="E51" s="48">
        <v>1530</v>
      </c>
      <c r="F51" s="48">
        <v>197</v>
      </c>
      <c r="G51" s="48">
        <f t="shared" si="20"/>
        <v>322030</v>
      </c>
      <c r="H51" s="48"/>
      <c r="I51" s="48">
        <f t="shared" si="21"/>
        <v>1727</v>
      </c>
      <c r="J51" s="47"/>
      <c r="K51" s="84">
        <f t="shared" si="22"/>
        <v>61.619103810204024</v>
      </c>
      <c r="L51" s="84">
        <f t="shared" si="23"/>
        <v>33.790019563394715</v>
      </c>
      <c r="M51" s="84">
        <f t="shared" si="24"/>
        <v>4.054591187156476</v>
      </c>
      <c r="N51" s="84">
        <f t="shared" si="25"/>
        <v>0.4751110145017545</v>
      </c>
      <c r="O51" s="84">
        <f t="shared" si="26"/>
        <v>0.06117442474303637</v>
      </c>
      <c r="P51" s="9">
        <f t="shared" si="27"/>
        <v>100</v>
      </c>
      <c r="Q51" s="81"/>
      <c r="R51" s="82">
        <f t="shared" si="28"/>
        <v>0.5362854392447909</v>
      </c>
    </row>
    <row r="52" spans="1:18" ht="12.75">
      <c r="A52" s="47" t="s">
        <v>9</v>
      </c>
      <c r="B52" s="48">
        <v>79507</v>
      </c>
      <c r="C52" s="48">
        <v>13445</v>
      </c>
      <c r="D52" s="48">
        <v>3175</v>
      </c>
      <c r="E52" s="48">
        <v>395</v>
      </c>
      <c r="F52" s="48">
        <v>67</v>
      </c>
      <c r="G52" s="48">
        <f t="shared" si="20"/>
        <v>96589</v>
      </c>
      <c r="H52" s="48"/>
      <c r="I52" s="48">
        <f t="shared" si="21"/>
        <v>462</v>
      </c>
      <c r="J52" s="47"/>
      <c r="K52" s="84">
        <f t="shared" si="22"/>
        <v>82.31475633871351</v>
      </c>
      <c r="L52" s="84">
        <f t="shared" si="23"/>
        <v>13.919804532607232</v>
      </c>
      <c r="M52" s="84">
        <f t="shared" si="24"/>
        <v>3.2871237925643704</v>
      </c>
      <c r="N52" s="84">
        <f t="shared" si="25"/>
        <v>0.40894925923241776</v>
      </c>
      <c r="O52" s="84">
        <f t="shared" si="26"/>
        <v>0.06936607688246074</v>
      </c>
      <c r="P52" s="9">
        <f t="shared" si="27"/>
        <v>100</v>
      </c>
      <c r="Q52" s="81"/>
      <c r="R52" s="82">
        <f t="shared" si="28"/>
        <v>0.47831533611487853</v>
      </c>
    </row>
    <row r="53" spans="1:18" ht="12.75">
      <c r="A53" s="47" t="s">
        <v>3</v>
      </c>
      <c r="B53" s="48">
        <v>27922</v>
      </c>
      <c r="C53" s="48">
        <v>12284</v>
      </c>
      <c r="D53" s="48">
        <v>1393</v>
      </c>
      <c r="E53" s="48">
        <v>104</v>
      </c>
      <c r="F53" s="48">
        <v>18</v>
      </c>
      <c r="G53" s="48">
        <f t="shared" si="20"/>
        <v>41721</v>
      </c>
      <c r="H53" s="48"/>
      <c r="I53" s="48">
        <f t="shared" si="21"/>
        <v>122</v>
      </c>
      <c r="J53" s="47"/>
      <c r="K53" s="84">
        <f t="shared" si="22"/>
        <v>66.9255291100405</v>
      </c>
      <c r="L53" s="84">
        <f t="shared" si="23"/>
        <v>29.443206059298678</v>
      </c>
      <c r="M53" s="84">
        <f t="shared" si="24"/>
        <v>3.3388461446274063</v>
      </c>
      <c r="N53" s="84">
        <f t="shared" si="25"/>
        <v>0.24927494547110568</v>
      </c>
      <c r="O53" s="84">
        <f t="shared" si="26"/>
        <v>0.04314374056230676</v>
      </c>
      <c r="P53" s="9">
        <f t="shared" si="27"/>
        <v>100</v>
      </c>
      <c r="Q53" s="81"/>
      <c r="R53" s="82">
        <f t="shared" si="28"/>
        <v>0.2924186860334124</v>
      </c>
    </row>
    <row r="54" spans="1:18" ht="12.75">
      <c r="A54" s="47" t="s">
        <v>4</v>
      </c>
      <c r="B54" s="48">
        <v>49518</v>
      </c>
      <c r="C54" s="48">
        <v>5703</v>
      </c>
      <c r="D54" s="48">
        <v>921</v>
      </c>
      <c r="E54" s="48">
        <v>94</v>
      </c>
      <c r="F54" s="48">
        <v>14</v>
      </c>
      <c r="G54" s="48">
        <f t="shared" si="20"/>
        <v>56250</v>
      </c>
      <c r="H54" s="48"/>
      <c r="I54" s="48">
        <f t="shared" si="21"/>
        <v>108</v>
      </c>
      <c r="J54" s="47"/>
      <c r="K54" s="84">
        <f t="shared" si="22"/>
        <v>88.032</v>
      </c>
      <c r="L54" s="84">
        <f t="shared" si="23"/>
        <v>10.138666666666667</v>
      </c>
      <c r="M54" s="84">
        <f t="shared" si="24"/>
        <v>1.6373333333333333</v>
      </c>
      <c r="N54" s="84">
        <f t="shared" si="25"/>
        <v>0.1671111111111111</v>
      </c>
      <c r="O54" s="84">
        <f t="shared" si="26"/>
        <v>0.024888888888888887</v>
      </c>
      <c r="P54" s="9">
        <f t="shared" si="27"/>
        <v>100</v>
      </c>
      <c r="Q54" s="81"/>
      <c r="R54" s="82">
        <f t="shared" si="28"/>
        <v>0.19199999999999998</v>
      </c>
    </row>
    <row r="55" spans="1:18" ht="12.75">
      <c r="A55" s="38" t="s">
        <v>20</v>
      </c>
      <c r="B55" s="42">
        <f aca="true" t="shared" si="29" ref="B55:G55">SUM(B40:B54)</f>
        <v>671428</v>
      </c>
      <c r="C55" s="42">
        <f t="shared" si="29"/>
        <v>257654</v>
      </c>
      <c r="D55" s="42">
        <f t="shared" si="29"/>
        <v>62122</v>
      </c>
      <c r="E55" s="42">
        <f t="shared" si="29"/>
        <v>8461</v>
      </c>
      <c r="F55" s="42">
        <f t="shared" si="29"/>
        <v>3936</v>
      </c>
      <c r="G55" s="42">
        <f t="shared" si="29"/>
        <v>1003601</v>
      </c>
      <c r="H55" s="42"/>
      <c r="I55" s="42">
        <f>SUM(I40:I54)</f>
        <v>12397</v>
      </c>
      <c r="J55" s="42"/>
      <c r="K55" s="83">
        <f t="shared" si="22"/>
        <v>66.90188630740704</v>
      </c>
      <c r="L55" s="83">
        <f t="shared" si="23"/>
        <v>25.67295170092497</v>
      </c>
      <c r="M55" s="83">
        <f t="shared" si="24"/>
        <v>6.189910133608874</v>
      </c>
      <c r="N55" s="83">
        <f t="shared" si="25"/>
        <v>0.8430641260819789</v>
      </c>
      <c r="O55" s="83">
        <f t="shared" si="26"/>
        <v>0.39218773197715023</v>
      </c>
      <c r="P55" s="42">
        <f t="shared" si="27"/>
        <v>100</v>
      </c>
      <c r="Q55" s="83"/>
      <c r="R55" s="83">
        <f t="shared" si="28"/>
        <v>1.2352518580591292</v>
      </c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G3"/>
    <mergeCell ref="K3:P3"/>
  </mergeCells>
  <printOptions/>
  <pageMargins left="0.75" right="0.75" top="1" bottom="1" header="0.5" footer="0.5"/>
  <pageSetup orientation="portrait" paperSize="9"/>
  <ignoredErrors>
    <ignoredError sqref="I6:I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60"/>
  <sheetViews>
    <sheetView showGridLines="0" zoomScalePageLayoutView="0" workbookViewId="0" topLeftCell="A1">
      <selection activeCell="A6" sqref="A6"/>
    </sheetView>
  </sheetViews>
  <sheetFormatPr defaultColWidth="8.00390625" defaultRowHeight="12.75"/>
  <cols>
    <col min="1" max="16384" width="8.00390625" style="28" customWidth="1"/>
  </cols>
  <sheetData>
    <row r="1" spans="1:6" ht="15.75">
      <c r="A1" s="26" t="s">
        <v>55</v>
      </c>
      <c r="B1" s="27"/>
      <c r="C1" s="27"/>
      <c r="D1" s="27"/>
      <c r="E1" s="27"/>
      <c r="F1" s="27"/>
    </row>
    <row r="2" ht="15">
      <c r="A2" s="29" t="s">
        <v>132</v>
      </c>
    </row>
    <row r="3" ht="15">
      <c r="A3" s="29" t="s">
        <v>133</v>
      </c>
    </row>
    <row r="4" ht="15.75">
      <c r="A4" s="27"/>
    </row>
    <row r="5" ht="15">
      <c r="A5" s="30" t="s">
        <v>134</v>
      </c>
    </row>
    <row r="6" ht="15.75">
      <c r="A6" s="27"/>
    </row>
    <row r="7" ht="15.75">
      <c r="A7" s="26" t="s">
        <v>56</v>
      </c>
    </row>
    <row r="8" spans="1:18" ht="15">
      <c r="A8" s="29" t="s">
        <v>100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5">
      <c r="A9" s="29" t="s">
        <v>101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">
      <c r="A10" s="2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5">
      <c r="A11" s="29" t="s">
        <v>102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">
      <c r="A12" s="29" t="s">
        <v>103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5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5">
      <c r="A14" s="29" t="s">
        <v>104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5">
      <c r="A15" s="29" t="s">
        <v>105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5">
      <c r="A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5">
      <c r="A17" s="29" t="s">
        <v>106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5">
      <c r="A18" s="29" t="s">
        <v>107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5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5">
      <c r="A20" s="29" t="s">
        <v>108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5">
      <c r="A21" s="29" t="s">
        <v>109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5">
      <c r="A22" s="2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5">
      <c r="A23" s="29" t="s">
        <v>110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5">
      <c r="A24" s="29" t="s">
        <v>111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5">
      <c r="A25" s="2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5">
      <c r="A26" s="85" t="s">
        <v>112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5">
      <c r="A27" s="85" t="s">
        <v>113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5">
      <c r="A28" s="2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">
      <c r="A29" s="29" t="s">
        <v>114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">
      <c r="A30" s="29" t="s">
        <v>115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">
      <c r="A31" s="2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5">
      <c r="A32" s="29" t="s">
        <v>116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5">
      <c r="A33" s="2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5">
      <c r="A34" s="29" t="s">
        <v>117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5">
      <c r="A35" s="2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5">
      <c r="A36" s="29" t="s">
        <v>118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5">
      <c r="A38" s="32" t="s">
        <v>119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5">
      <c r="A39" s="29" t="s">
        <v>120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5">
      <c r="A41" s="32" t="s">
        <v>121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5">
      <c r="A42" s="32" t="s">
        <v>122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5">
      <c r="A44" s="32" t="s">
        <v>123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</sheetData>
  <sheetProtection/>
  <mergeCells count="2">
    <mergeCell ref="A26:R26"/>
    <mergeCell ref="A27:R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5.28125" style="0" customWidth="1"/>
    <col min="2" max="3" width="11.140625" style="0" customWidth="1"/>
    <col min="4" max="4" width="10.28125" style="0" customWidth="1"/>
    <col min="5" max="5" width="12.140625" style="0" customWidth="1"/>
  </cols>
  <sheetData>
    <row r="1" spans="1:5" ht="15">
      <c r="A1" s="10" t="s">
        <v>131</v>
      </c>
      <c r="B1" s="5"/>
      <c r="C1" s="11"/>
      <c r="D1" s="5"/>
      <c r="E1" s="5"/>
    </row>
    <row r="2" spans="1:5" ht="13.5" thickBot="1">
      <c r="A2" s="8"/>
      <c r="B2" s="8"/>
      <c r="C2" s="8"/>
      <c r="D2" s="8"/>
      <c r="E2" s="5"/>
    </row>
    <row r="3" spans="1:5" ht="63.75">
      <c r="A3" s="12"/>
      <c r="B3" s="86" t="s">
        <v>33</v>
      </c>
      <c r="C3" s="87"/>
      <c r="D3" s="87"/>
      <c r="E3" s="13" t="s">
        <v>34</v>
      </c>
    </row>
    <row r="4" spans="1:5" ht="12.75">
      <c r="A4" s="14"/>
      <c r="B4" s="15" t="s">
        <v>35</v>
      </c>
      <c r="C4" s="16" t="s">
        <v>36</v>
      </c>
      <c r="D4" s="16" t="s">
        <v>20</v>
      </c>
      <c r="E4" s="17" t="s">
        <v>20</v>
      </c>
    </row>
    <row r="5" spans="1:5" ht="12.75">
      <c r="A5" s="18" t="s">
        <v>37</v>
      </c>
      <c r="B5" s="19">
        <v>153</v>
      </c>
      <c r="C5" s="19">
        <v>0</v>
      </c>
      <c r="D5" s="22">
        <v>158</v>
      </c>
      <c r="E5" s="79">
        <v>0</v>
      </c>
    </row>
    <row r="6" spans="1:5" ht="12.75">
      <c r="A6" s="18" t="s">
        <v>38</v>
      </c>
      <c r="B6" s="19">
        <v>1966</v>
      </c>
      <c r="C6" s="19">
        <v>0</v>
      </c>
      <c r="D6" s="22">
        <v>2013</v>
      </c>
      <c r="E6" s="79">
        <v>1</v>
      </c>
    </row>
    <row r="7" spans="1:5" ht="12.75">
      <c r="A7" s="18" t="s">
        <v>39</v>
      </c>
      <c r="B7" s="19">
        <v>5275</v>
      </c>
      <c r="C7" s="19">
        <v>0</v>
      </c>
      <c r="D7" s="22">
        <v>5327</v>
      </c>
      <c r="E7" s="79">
        <v>1</v>
      </c>
    </row>
    <row r="8" spans="1:5" ht="12.75">
      <c r="A8" s="18" t="s">
        <v>40</v>
      </c>
      <c r="B8" s="19">
        <v>10786</v>
      </c>
      <c r="C8" s="19">
        <v>1</v>
      </c>
      <c r="D8" s="22">
        <v>10906</v>
      </c>
      <c r="E8" s="79">
        <v>4</v>
      </c>
    </row>
    <row r="9" spans="1:5" ht="12.75">
      <c r="A9" s="18" t="s">
        <v>41</v>
      </c>
      <c r="B9" s="19">
        <v>26817</v>
      </c>
      <c r="C9" s="19">
        <v>578</v>
      </c>
      <c r="D9" s="22">
        <v>27486</v>
      </c>
      <c r="E9" s="79">
        <v>13</v>
      </c>
    </row>
    <row r="10" spans="1:5" ht="12.75">
      <c r="A10" s="18" t="s">
        <v>42</v>
      </c>
      <c r="B10" s="19">
        <v>62054</v>
      </c>
      <c r="C10" s="19">
        <v>1842</v>
      </c>
      <c r="D10" s="22">
        <v>63971</v>
      </c>
      <c r="E10" s="79">
        <v>25</v>
      </c>
    </row>
    <row r="11" spans="1:5" ht="12.75">
      <c r="A11" s="18" t="s">
        <v>43</v>
      </c>
      <c r="B11" s="19">
        <v>89123</v>
      </c>
      <c r="C11" s="19">
        <v>2282</v>
      </c>
      <c r="D11" s="22">
        <v>91666</v>
      </c>
      <c r="E11" s="79">
        <v>30</v>
      </c>
    </row>
    <row r="12" spans="1:5" ht="12.75">
      <c r="A12" s="18" t="s">
        <v>44</v>
      </c>
      <c r="B12" s="19">
        <v>128390</v>
      </c>
      <c r="C12" s="19">
        <v>4771</v>
      </c>
      <c r="D12" s="22">
        <v>133466</v>
      </c>
      <c r="E12" s="79">
        <v>39</v>
      </c>
    </row>
    <row r="13" spans="1:5" ht="12.75">
      <c r="A13" s="18" t="s">
        <v>45</v>
      </c>
      <c r="B13" s="19">
        <v>148797</v>
      </c>
      <c r="C13" s="19">
        <v>4246</v>
      </c>
      <c r="D13" s="22">
        <v>154112</v>
      </c>
      <c r="E13" s="79">
        <v>46</v>
      </c>
    </row>
    <row r="14" spans="1:5" ht="12.75">
      <c r="A14" s="18" t="s">
        <v>46</v>
      </c>
      <c r="B14" s="19">
        <v>163643</v>
      </c>
      <c r="C14" s="19">
        <v>6347</v>
      </c>
      <c r="D14" s="22">
        <v>170687</v>
      </c>
      <c r="E14" s="79">
        <v>49</v>
      </c>
    </row>
    <row r="15" spans="1:5" ht="12.75">
      <c r="A15" s="18" t="s">
        <v>47</v>
      </c>
      <c r="B15" s="19">
        <v>169438</v>
      </c>
      <c r="C15" s="19">
        <v>13983</v>
      </c>
      <c r="D15" s="22">
        <v>184088</v>
      </c>
      <c r="E15" s="79">
        <v>50</v>
      </c>
    </row>
    <row r="16" spans="1:5" ht="12.75">
      <c r="A16" s="18" t="s">
        <v>48</v>
      </c>
      <c r="B16" s="19">
        <v>190929</v>
      </c>
      <c r="C16" s="19">
        <v>10301</v>
      </c>
      <c r="D16" s="22">
        <v>202180</v>
      </c>
      <c r="E16" s="79">
        <v>54</v>
      </c>
    </row>
    <row r="17" spans="1:5" ht="12.75">
      <c r="A17" s="18" t="s">
        <v>49</v>
      </c>
      <c r="B17" s="19">
        <v>177191</v>
      </c>
      <c r="C17" s="19">
        <v>10417</v>
      </c>
      <c r="D17" s="22">
        <v>188395</v>
      </c>
      <c r="E17" s="79">
        <v>62</v>
      </c>
    </row>
    <row r="18" spans="1:5" ht="12.75">
      <c r="A18" s="18" t="s">
        <v>50</v>
      </c>
      <c r="B18" s="19">
        <v>210774</v>
      </c>
      <c r="C18" s="19">
        <v>9265</v>
      </c>
      <c r="D18" s="22">
        <v>221015</v>
      </c>
      <c r="E18" s="79">
        <v>63</v>
      </c>
    </row>
    <row r="19" spans="1:5" ht="12.75">
      <c r="A19" s="18" t="s">
        <v>51</v>
      </c>
      <c r="B19" s="19">
        <v>229079</v>
      </c>
      <c r="C19" s="19">
        <v>12425</v>
      </c>
      <c r="D19" s="22">
        <v>242736</v>
      </c>
      <c r="E19" s="79">
        <v>66</v>
      </c>
    </row>
    <row r="20" spans="1:5" ht="12.75">
      <c r="A20" s="18" t="s">
        <v>52</v>
      </c>
      <c r="B20" s="19">
        <v>201141</v>
      </c>
      <c r="C20" s="19">
        <v>13287</v>
      </c>
      <c r="D20" s="22">
        <v>215753</v>
      </c>
      <c r="E20" s="79">
        <v>64</v>
      </c>
    </row>
    <row r="21" spans="1:5" ht="12.75">
      <c r="A21" s="20" t="s">
        <v>53</v>
      </c>
      <c r="B21" s="21">
        <v>246774</v>
      </c>
      <c r="C21" s="21">
        <v>18648</v>
      </c>
      <c r="D21" s="22">
        <v>266962</v>
      </c>
      <c r="E21" s="79">
        <v>68</v>
      </c>
    </row>
    <row r="22" spans="1:5" ht="12.75">
      <c r="A22" s="23" t="s">
        <v>22</v>
      </c>
      <c r="B22" s="22">
        <v>216428</v>
      </c>
      <c r="C22" s="22">
        <v>16130</v>
      </c>
      <c r="D22" s="22">
        <v>234141</v>
      </c>
      <c r="E22" s="79">
        <v>64</v>
      </c>
    </row>
    <row r="23" spans="1:5" ht="12.75">
      <c r="A23" s="23" t="s">
        <v>23</v>
      </c>
      <c r="B23" s="22">
        <v>258209</v>
      </c>
      <c r="C23" s="22">
        <v>17110</v>
      </c>
      <c r="D23" s="22">
        <v>276839</v>
      </c>
      <c r="E23" s="79">
        <v>62</v>
      </c>
    </row>
    <row r="24" spans="1:5" ht="12.75">
      <c r="A24" s="23" t="s">
        <v>24</v>
      </c>
      <c r="B24" s="22">
        <v>234825</v>
      </c>
      <c r="C24" s="22">
        <v>12712</v>
      </c>
      <c r="D24" s="22">
        <v>251358</v>
      </c>
      <c r="E24" s="79">
        <v>67</v>
      </c>
    </row>
    <row r="25" spans="1:5" ht="12.75">
      <c r="A25" s="23" t="s">
        <v>25</v>
      </c>
      <c r="B25" s="22">
        <v>268998</v>
      </c>
      <c r="C25" s="22">
        <v>11983</v>
      </c>
      <c r="D25" s="22">
        <v>283467</v>
      </c>
      <c r="E25" s="79">
        <v>73</v>
      </c>
    </row>
    <row r="26" spans="1:5" ht="12.75">
      <c r="A26" s="23" t="s">
        <v>54</v>
      </c>
      <c r="B26" s="22">
        <v>256742</v>
      </c>
      <c r="C26" s="22">
        <v>13653</v>
      </c>
      <c r="D26" s="22">
        <v>271900</v>
      </c>
      <c r="E26" s="79">
        <v>74</v>
      </c>
    </row>
    <row r="27" spans="1:5" ht="12.75">
      <c r="A27" s="23" t="s">
        <v>99</v>
      </c>
      <c r="B27" s="22">
        <v>301369</v>
      </c>
      <c r="C27" s="22">
        <v>22180</v>
      </c>
      <c r="D27" s="22">
        <v>324806</v>
      </c>
      <c r="E27" s="79">
        <v>83</v>
      </c>
    </row>
    <row r="28" spans="1:5" ht="12.75">
      <c r="A28" s="24" t="s">
        <v>135</v>
      </c>
      <c r="B28" s="25">
        <v>276340</v>
      </c>
      <c r="C28" s="25">
        <v>12314</v>
      </c>
      <c r="D28" s="25">
        <v>291129</v>
      </c>
      <c r="E28" s="79">
        <v>81</v>
      </c>
    </row>
    <row r="29" spans="1:5" ht="12.75">
      <c r="A29" s="5" t="s">
        <v>27</v>
      </c>
      <c r="B29" s="5"/>
      <c r="C29" s="5"/>
      <c r="D29" s="5"/>
      <c r="E29" s="5"/>
    </row>
    <row r="30" spans="1:5" ht="12.75">
      <c r="A30" s="5" t="s">
        <v>28</v>
      </c>
      <c r="B30" s="5"/>
      <c r="C30" s="5"/>
      <c r="D30" s="5"/>
      <c r="E30" s="5"/>
    </row>
  </sheetData>
  <sheetProtection/>
  <mergeCells count="1">
    <mergeCell ref="B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18" sqref="E18:E23"/>
    </sheetView>
  </sheetViews>
  <sheetFormatPr defaultColWidth="9.140625" defaultRowHeight="12.75"/>
  <cols>
    <col min="1" max="1" width="28.28125" style="47" customWidth="1"/>
    <col min="2" max="2" width="19.140625" style="47" customWidth="1"/>
    <col min="3" max="3" width="22.421875" style="47" customWidth="1"/>
    <col min="4" max="4" width="14.8515625" style="47" customWidth="1"/>
    <col min="5" max="5" width="15.140625" style="47" customWidth="1"/>
    <col min="6" max="6" width="9.140625" style="47" customWidth="1"/>
    <col min="7" max="7" width="21.140625" style="47" customWidth="1"/>
    <col min="8" max="8" width="20.8515625" style="47" customWidth="1"/>
    <col min="9" max="9" width="15.57421875" style="47" customWidth="1"/>
    <col min="10" max="10" width="14.57421875" style="47" customWidth="1"/>
    <col min="11" max="16384" width="9.140625" style="47" customWidth="1"/>
  </cols>
  <sheetData>
    <row r="1" spans="1:10" ht="15.75" thickBot="1">
      <c r="A1" s="51" t="s">
        <v>124</v>
      </c>
      <c r="B1" s="52"/>
      <c r="C1" s="53"/>
      <c r="D1" s="53"/>
      <c r="E1" s="53"/>
      <c r="F1" s="54"/>
      <c r="G1" s="54"/>
      <c r="H1" s="54"/>
      <c r="I1" s="54"/>
      <c r="J1" s="54"/>
    </row>
    <row r="2" spans="1:10" ht="12.75">
      <c r="A2" s="55"/>
      <c r="B2" s="88" t="s">
        <v>79</v>
      </c>
      <c r="C2" s="89"/>
      <c r="D2" s="89"/>
      <c r="E2" s="89"/>
      <c r="F2" s="56"/>
      <c r="G2" s="90" t="s">
        <v>32</v>
      </c>
      <c r="H2" s="90"/>
      <c r="I2" s="90"/>
      <c r="J2" s="90"/>
    </row>
    <row r="3" spans="1:10" ht="41.25" customHeight="1">
      <c r="A3" s="57" t="s">
        <v>80</v>
      </c>
      <c r="B3" s="58" t="s">
        <v>81</v>
      </c>
      <c r="C3" s="58" t="s">
        <v>82</v>
      </c>
      <c r="D3" s="58" t="s">
        <v>83</v>
      </c>
      <c r="E3" s="58" t="s">
        <v>20</v>
      </c>
      <c r="F3" s="59"/>
      <c r="G3" s="58" t="s">
        <v>81</v>
      </c>
      <c r="H3" s="58" t="s">
        <v>82</v>
      </c>
      <c r="I3" s="58" t="s">
        <v>83</v>
      </c>
      <c r="J3" s="58" t="s">
        <v>20</v>
      </c>
    </row>
    <row r="4" spans="1:10" ht="12.75">
      <c r="A4" s="60" t="s">
        <v>68</v>
      </c>
      <c r="B4" s="61"/>
      <c r="C4" s="61"/>
      <c r="D4" s="61"/>
      <c r="E4" s="62"/>
      <c r="F4" s="60"/>
      <c r="G4" s="61"/>
      <c r="H4" s="61"/>
      <c r="I4" s="61"/>
      <c r="J4" s="62"/>
    </row>
    <row r="5" spans="1:10" ht="12.75">
      <c r="A5" s="63" t="s">
        <v>84</v>
      </c>
      <c r="B5" s="64">
        <v>128</v>
      </c>
      <c r="C5" s="64">
        <v>31</v>
      </c>
      <c r="D5" s="64">
        <v>8</v>
      </c>
      <c r="E5" s="64">
        <f>SUM(B5:D5)</f>
        <v>167</v>
      </c>
      <c r="F5" s="64"/>
      <c r="G5" s="64">
        <f>100*B5/$E5</f>
        <v>76.64670658682634</v>
      </c>
      <c r="H5" s="64">
        <f>100*C5/$E5</f>
        <v>18.562874251497007</v>
      </c>
      <c r="I5" s="64">
        <f>100*D5/$E5</f>
        <v>4.790419161676646</v>
      </c>
      <c r="J5" s="64">
        <f>100*E5/$E5</f>
        <v>100</v>
      </c>
    </row>
    <row r="6" spans="1:10" ht="12.75">
      <c r="A6" s="63" t="s">
        <v>85</v>
      </c>
      <c r="B6" s="64">
        <v>7</v>
      </c>
      <c r="C6" s="64">
        <v>4</v>
      </c>
      <c r="D6" s="64">
        <v>0</v>
      </c>
      <c r="E6" s="64">
        <f>SUM(B6:D6)</f>
        <v>11</v>
      </c>
      <c r="F6" s="64"/>
      <c r="G6" s="64" t="s">
        <v>86</v>
      </c>
      <c r="H6" s="64" t="s">
        <v>86</v>
      </c>
      <c r="I6" s="64" t="s">
        <v>86</v>
      </c>
      <c r="J6" s="64" t="s">
        <v>86</v>
      </c>
    </row>
    <row r="7" spans="1:10" ht="12.75">
      <c r="A7" s="63" t="s">
        <v>87</v>
      </c>
      <c r="B7" s="64">
        <v>41</v>
      </c>
      <c r="C7" s="64">
        <v>17</v>
      </c>
      <c r="D7" s="64">
        <v>1</v>
      </c>
      <c r="E7" s="64">
        <f>SUM(B7:D7)</f>
        <v>59</v>
      </c>
      <c r="F7" s="64"/>
      <c r="G7" s="64">
        <f aca="true" t="shared" si="0" ref="G7:J8">100*B7/$E7</f>
        <v>69.49152542372882</v>
      </c>
      <c r="H7" s="64">
        <f t="shared" si="0"/>
        <v>28.8135593220339</v>
      </c>
      <c r="I7" s="64">
        <f t="shared" si="0"/>
        <v>1.694915254237288</v>
      </c>
      <c r="J7" s="64">
        <f t="shared" si="0"/>
        <v>100</v>
      </c>
    </row>
    <row r="8" spans="1:10" ht="12.75">
      <c r="A8" s="63" t="s">
        <v>88</v>
      </c>
      <c r="B8" s="64">
        <v>79</v>
      </c>
      <c r="C8" s="64">
        <v>64</v>
      </c>
      <c r="D8" s="64">
        <v>9</v>
      </c>
      <c r="E8" s="64">
        <f>SUM(B8:D8)</f>
        <v>152</v>
      </c>
      <c r="F8" s="64"/>
      <c r="G8" s="64">
        <f t="shared" si="0"/>
        <v>51.973684210526315</v>
      </c>
      <c r="H8" s="64">
        <f t="shared" si="0"/>
        <v>42.10526315789474</v>
      </c>
      <c r="I8" s="64">
        <f t="shared" si="0"/>
        <v>5.921052631578948</v>
      </c>
      <c r="J8" s="64">
        <f t="shared" si="0"/>
        <v>100</v>
      </c>
    </row>
    <row r="9" spans="1:10" ht="12.75">
      <c r="A9" s="65" t="s">
        <v>20</v>
      </c>
      <c r="B9" s="66">
        <f>SUM(B5:B8)</f>
        <v>255</v>
      </c>
      <c r="C9" s="66">
        <f>SUM(C5:C8)</f>
        <v>116</v>
      </c>
      <c r="D9" s="66">
        <f>SUM(D5:D8)</f>
        <v>18</v>
      </c>
      <c r="E9" s="66">
        <f>SUM(E5:E8)</f>
        <v>389</v>
      </c>
      <c r="F9" s="66"/>
      <c r="G9" s="66">
        <f>100*B9/E$9</f>
        <v>65.55269922879178</v>
      </c>
      <c r="H9" s="66">
        <f>100*C9/E$9</f>
        <v>29.82005141388175</v>
      </c>
      <c r="I9" s="66">
        <f>100*D9/E$9</f>
        <v>4.627249357326479</v>
      </c>
      <c r="J9" s="66">
        <f>100*E9/E$9</f>
        <v>100</v>
      </c>
    </row>
    <row r="10" spans="1:10" ht="12.75">
      <c r="A10" s="55" t="s">
        <v>69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63" t="s">
        <v>84</v>
      </c>
      <c r="B11" s="64">
        <v>1</v>
      </c>
      <c r="C11" s="64">
        <v>0</v>
      </c>
      <c r="D11" s="64">
        <v>0</v>
      </c>
      <c r="E11" s="64">
        <v>1</v>
      </c>
      <c r="F11" s="64"/>
      <c r="G11" s="64" t="s">
        <v>86</v>
      </c>
      <c r="H11" s="64" t="s">
        <v>86</v>
      </c>
      <c r="I11" s="64" t="s">
        <v>86</v>
      </c>
      <c r="J11" s="64" t="s">
        <v>86</v>
      </c>
    </row>
    <row r="12" spans="1:10" ht="12.75">
      <c r="A12" s="63" t="s">
        <v>85</v>
      </c>
      <c r="B12" s="64">
        <v>0</v>
      </c>
      <c r="C12" s="64">
        <v>1</v>
      </c>
      <c r="D12" s="64">
        <v>0</v>
      </c>
      <c r="E12" s="64">
        <v>1</v>
      </c>
      <c r="F12" s="64"/>
      <c r="G12" s="64" t="s">
        <v>86</v>
      </c>
      <c r="H12" s="64" t="s">
        <v>86</v>
      </c>
      <c r="I12" s="64" t="s">
        <v>86</v>
      </c>
      <c r="J12" s="64" t="s">
        <v>86</v>
      </c>
    </row>
    <row r="13" spans="1:10" ht="12.75">
      <c r="A13" s="63" t="s">
        <v>89</v>
      </c>
      <c r="B13" s="64">
        <v>6</v>
      </c>
      <c r="C13" s="64">
        <v>2</v>
      </c>
      <c r="D13" s="64">
        <v>0</v>
      </c>
      <c r="E13" s="64">
        <v>8</v>
      </c>
      <c r="F13" s="64"/>
      <c r="G13" s="64" t="s">
        <v>86</v>
      </c>
      <c r="H13" s="64" t="s">
        <v>86</v>
      </c>
      <c r="I13" s="64" t="s">
        <v>86</v>
      </c>
      <c r="J13" s="64" t="s">
        <v>86</v>
      </c>
    </row>
    <row r="14" spans="1:10" ht="12.75">
      <c r="A14" s="63" t="s">
        <v>88</v>
      </c>
      <c r="B14" s="64">
        <v>8</v>
      </c>
      <c r="C14" s="64">
        <v>10</v>
      </c>
      <c r="D14" s="64">
        <v>3</v>
      </c>
      <c r="E14" s="64">
        <v>21</v>
      </c>
      <c r="F14" s="64"/>
      <c r="G14" s="64" t="s">
        <v>86</v>
      </c>
      <c r="H14" s="64" t="s">
        <v>86</v>
      </c>
      <c r="I14" s="64" t="s">
        <v>86</v>
      </c>
      <c r="J14" s="64" t="s">
        <v>86</v>
      </c>
    </row>
    <row r="15" spans="1:10" ht="12.75">
      <c r="A15" s="65" t="s">
        <v>20</v>
      </c>
      <c r="B15" s="66">
        <f>SUM(B11:B14)</f>
        <v>15</v>
      </c>
      <c r="C15" s="66">
        <f>SUM(C11:C14)</f>
        <v>13</v>
      </c>
      <c r="D15" s="66">
        <f>SUM(D11:D14)</f>
        <v>3</v>
      </c>
      <c r="E15" s="66">
        <f>SUM(E11:E14)</f>
        <v>31</v>
      </c>
      <c r="F15" s="66"/>
      <c r="G15" s="66">
        <f>100*B15/$E15</f>
        <v>48.38709677419355</v>
      </c>
      <c r="H15" s="66">
        <f>100*C15/$E15</f>
        <v>41.935483870967744</v>
      </c>
      <c r="I15" s="66">
        <f>100*D15/$E15</f>
        <v>9.67741935483871</v>
      </c>
      <c r="J15" s="66">
        <f>100*E15/$E15</f>
        <v>100</v>
      </c>
    </row>
    <row r="16" spans="1:10" ht="12.75">
      <c r="A16" s="80" t="s">
        <v>90</v>
      </c>
      <c r="B16" s="67">
        <v>0</v>
      </c>
      <c r="C16" s="67">
        <v>1</v>
      </c>
      <c r="D16" s="67">
        <v>0</v>
      </c>
      <c r="E16" s="67">
        <v>1</v>
      </c>
      <c r="F16" s="67"/>
      <c r="G16" s="67" t="s">
        <v>86</v>
      </c>
      <c r="H16" s="67" t="s">
        <v>86</v>
      </c>
      <c r="I16" s="67" t="s">
        <v>86</v>
      </c>
      <c r="J16" s="67" t="s">
        <v>86</v>
      </c>
    </row>
    <row r="17" spans="1:10" ht="12.75">
      <c r="A17" s="60" t="s">
        <v>26</v>
      </c>
      <c r="B17" s="61"/>
      <c r="C17" s="61"/>
      <c r="D17" s="61"/>
      <c r="E17" s="62"/>
      <c r="F17" s="60"/>
      <c r="G17" s="61"/>
      <c r="H17" s="61"/>
      <c r="I17" s="61"/>
      <c r="J17" s="62"/>
    </row>
    <row r="18" spans="1:10" ht="12.75">
      <c r="A18" s="63" t="s">
        <v>84</v>
      </c>
      <c r="B18" s="64">
        <v>129</v>
      </c>
      <c r="C18" s="64">
        <v>31</v>
      </c>
      <c r="D18" s="64">
        <v>8</v>
      </c>
      <c r="E18" s="64">
        <v>168</v>
      </c>
      <c r="F18" s="64"/>
      <c r="G18" s="64">
        <f>100*B18/$E18</f>
        <v>76.78571428571429</v>
      </c>
      <c r="H18" s="64">
        <f>100*C18/$E18</f>
        <v>18.452380952380953</v>
      </c>
      <c r="I18" s="64">
        <f>100*D18/$E18</f>
        <v>4.761904761904762</v>
      </c>
      <c r="J18" s="64">
        <f>100*E18/$E18</f>
        <v>100</v>
      </c>
    </row>
    <row r="19" spans="1:10" ht="12.75">
      <c r="A19" s="63" t="s">
        <v>85</v>
      </c>
      <c r="B19" s="64">
        <v>7</v>
      </c>
      <c r="C19" s="64">
        <v>5</v>
      </c>
      <c r="D19" s="64">
        <v>0</v>
      </c>
      <c r="E19" s="64">
        <v>12</v>
      </c>
      <c r="F19" s="64"/>
      <c r="G19" s="64" t="s">
        <v>86</v>
      </c>
      <c r="H19" s="64" t="s">
        <v>86</v>
      </c>
      <c r="I19" s="64" t="s">
        <v>86</v>
      </c>
      <c r="J19" s="64" t="s">
        <v>86</v>
      </c>
    </row>
    <row r="20" spans="1:10" ht="12.75">
      <c r="A20" s="63" t="s">
        <v>89</v>
      </c>
      <c r="B20" s="64">
        <v>6</v>
      </c>
      <c r="C20" s="64">
        <v>2</v>
      </c>
      <c r="D20" s="64">
        <v>0</v>
      </c>
      <c r="E20" s="64">
        <v>8</v>
      </c>
      <c r="F20" s="64"/>
      <c r="G20" s="64" t="s">
        <v>86</v>
      </c>
      <c r="H20" s="64" t="s">
        <v>86</v>
      </c>
      <c r="I20" s="64" t="s">
        <v>86</v>
      </c>
      <c r="J20" s="64" t="s">
        <v>86</v>
      </c>
    </row>
    <row r="21" spans="1:10" ht="12.75">
      <c r="A21" s="63" t="s">
        <v>87</v>
      </c>
      <c r="B21" s="64">
        <v>41</v>
      </c>
      <c r="C21" s="64">
        <v>17</v>
      </c>
      <c r="D21" s="64">
        <v>1</v>
      </c>
      <c r="E21" s="64">
        <v>59</v>
      </c>
      <c r="F21" s="64"/>
      <c r="G21" s="64">
        <f>100*B21/$E21</f>
        <v>69.49152542372882</v>
      </c>
      <c r="H21" s="64">
        <f>100*C21/$E21</f>
        <v>28.8135593220339</v>
      </c>
      <c r="I21" s="64">
        <f>100*D21/$E21</f>
        <v>1.694915254237288</v>
      </c>
      <c r="J21" s="64">
        <f>100*E21/$E21</f>
        <v>100</v>
      </c>
    </row>
    <row r="22" spans="1:10" ht="12.75">
      <c r="A22" s="63" t="s">
        <v>90</v>
      </c>
      <c r="B22" s="64">
        <v>0</v>
      </c>
      <c r="C22" s="64">
        <v>1</v>
      </c>
      <c r="D22" s="64">
        <v>0</v>
      </c>
      <c r="E22" s="64">
        <v>1</v>
      </c>
      <c r="F22" s="64"/>
      <c r="G22" s="64" t="s">
        <v>86</v>
      </c>
      <c r="H22" s="64" t="s">
        <v>86</v>
      </c>
      <c r="I22" s="64" t="s">
        <v>86</v>
      </c>
      <c r="J22" s="64" t="s">
        <v>86</v>
      </c>
    </row>
    <row r="23" spans="1:10" ht="12.75">
      <c r="A23" s="63" t="s">
        <v>88</v>
      </c>
      <c r="B23" s="64">
        <v>87</v>
      </c>
      <c r="C23" s="64">
        <v>74</v>
      </c>
      <c r="D23" s="64">
        <v>12</v>
      </c>
      <c r="E23" s="64">
        <v>173</v>
      </c>
      <c r="F23" s="64"/>
      <c r="G23" s="64">
        <f aca="true" t="shared" si="1" ref="G23:J24">100*B23/$E23</f>
        <v>50.28901734104046</v>
      </c>
      <c r="H23" s="64">
        <f t="shared" si="1"/>
        <v>42.774566473988436</v>
      </c>
      <c r="I23" s="64">
        <f t="shared" si="1"/>
        <v>6.936416184971098</v>
      </c>
      <c r="J23" s="64">
        <f t="shared" si="1"/>
        <v>100</v>
      </c>
    </row>
    <row r="24" spans="1:10" ht="16.5" customHeight="1" thickBot="1">
      <c r="A24" s="68" t="s">
        <v>91</v>
      </c>
      <c r="B24" s="69">
        <f>SUM(B18:B23)</f>
        <v>270</v>
      </c>
      <c r="C24" s="69">
        <f>SUM(C18:C23)</f>
        <v>130</v>
      </c>
      <c r="D24" s="69">
        <f>SUM(D18:D23)</f>
        <v>21</v>
      </c>
      <c r="E24" s="69">
        <f>SUM(E18:E23)</f>
        <v>421</v>
      </c>
      <c r="F24" s="69"/>
      <c r="G24" s="69">
        <f t="shared" si="1"/>
        <v>64.13301662707839</v>
      </c>
      <c r="H24" s="69">
        <f t="shared" si="1"/>
        <v>30.878859857482187</v>
      </c>
      <c r="I24" s="69">
        <f t="shared" si="1"/>
        <v>4.98812351543943</v>
      </c>
      <c r="J24" s="69">
        <f t="shared" si="1"/>
        <v>100</v>
      </c>
    </row>
    <row r="25" spans="1:10" ht="12.75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2.75">
      <c r="A26" s="70" t="s">
        <v>92</v>
      </c>
      <c r="B26" s="70"/>
      <c r="C26" s="70"/>
      <c r="D26" s="70"/>
      <c r="E26" s="70"/>
      <c r="F26" s="70"/>
      <c r="G26" s="71"/>
      <c r="H26" s="71"/>
      <c r="I26" s="71"/>
      <c r="J26" s="71"/>
    </row>
    <row r="27" spans="1:10" ht="12.75">
      <c r="A27" s="70" t="s">
        <v>93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2.7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12.75">
      <c r="A29" s="70" t="s">
        <v>27</v>
      </c>
      <c r="B29" s="72"/>
      <c r="C29" s="72"/>
      <c r="D29" s="73"/>
      <c r="E29" s="74"/>
      <c r="F29" s="74"/>
      <c r="G29" s="74"/>
      <c r="H29" s="74"/>
      <c r="I29" s="74"/>
      <c r="J29" s="74"/>
    </row>
    <row r="30" spans="1:10" ht="27.75" customHeight="1">
      <c r="A30" s="91" t="s">
        <v>94</v>
      </c>
      <c r="B30" s="92"/>
      <c r="C30" s="92"/>
      <c r="D30" s="92"/>
      <c r="E30" s="92"/>
      <c r="F30" s="92"/>
      <c r="G30" s="92"/>
      <c r="H30" s="92"/>
      <c r="I30" s="92"/>
      <c r="J30" s="92"/>
    </row>
    <row r="32" spans="1:6" ht="12.75">
      <c r="A32" s="70" t="s">
        <v>95</v>
      </c>
      <c r="F32" s="47" t="s">
        <v>96</v>
      </c>
    </row>
    <row r="35" spans="2:6" ht="12.75">
      <c r="B35" s="75"/>
      <c r="C35" s="76"/>
      <c r="D35" s="76"/>
      <c r="E35" s="76"/>
      <c r="F35" s="76"/>
    </row>
    <row r="36" spans="1:10" ht="12.75">
      <c r="A36" s="48"/>
      <c r="B36" s="75"/>
      <c r="C36" s="76"/>
      <c r="D36" s="76"/>
      <c r="E36" s="76"/>
      <c r="F36" s="76"/>
      <c r="G36" s="48"/>
      <c r="H36" s="48"/>
      <c r="I36" s="48"/>
      <c r="J36" s="48"/>
    </row>
    <row r="37" spans="1:10" ht="12.75">
      <c r="A37" s="48"/>
      <c r="B37" s="75"/>
      <c r="C37" s="76"/>
      <c r="D37" s="76"/>
      <c r="E37" s="76"/>
      <c r="F37" s="76"/>
      <c r="G37" s="48"/>
      <c r="H37" s="48"/>
      <c r="I37" s="48"/>
      <c r="J37" s="48"/>
    </row>
    <row r="38" spans="1:10" ht="12.75">
      <c r="A38" s="48"/>
      <c r="B38" s="75"/>
      <c r="C38" s="76"/>
      <c r="D38" s="76"/>
      <c r="E38" s="76"/>
      <c r="F38" s="76"/>
      <c r="G38" s="48"/>
      <c r="H38" s="48"/>
      <c r="I38" s="48"/>
      <c r="J38" s="48"/>
    </row>
    <row r="39" spans="1:10" ht="12.75">
      <c r="A39" s="48"/>
      <c r="B39" s="75"/>
      <c r="C39" s="76"/>
      <c r="D39" s="76"/>
      <c r="E39" s="76"/>
      <c r="F39" s="76"/>
      <c r="G39" s="77"/>
      <c r="H39" s="77"/>
      <c r="I39" s="77"/>
      <c r="J39" s="77"/>
    </row>
    <row r="40" spans="1:10" ht="12.75">
      <c r="A40" s="48"/>
      <c r="B40" s="75"/>
      <c r="C40" s="76"/>
      <c r="D40" s="76"/>
      <c r="E40" s="76"/>
      <c r="F40" s="76"/>
      <c r="G40" s="77"/>
      <c r="H40" s="77"/>
      <c r="I40" s="77"/>
      <c r="J40" s="77"/>
    </row>
    <row r="41" spans="1:10" ht="12.75">
      <c r="A41" s="48"/>
      <c r="B41" s="75"/>
      <c r="C41" s="76"/>
      <c r="D41" s="76"/>
      <c r="E41" s="76"/>
      <c r="F41" s="76"/>
      <c r="G41" s="77"/>
      <c r="H41" s="77"/>
      <c r="I41" s="77"/>
      <c r="J41" s="77"/>
    </row>
    <row r="42" spans="1:10" ht="12.75">
      <c r="A42" s="48"/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2.75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2.75">
      <c r="A44" s="48"/>
      <c r="B44" s="77"/>
      <c r="C44" s="77"/>
      <c r="D44" s="77"/>
      <c r="E44" s="77"/>
      <c r="F44" s="77"/>
      <c r="G44" s="77"/>
      <c r="H44" s="77"/>
      <c r="I44" s="77"/>
      <c r="J44" s="77"/>
    </row>
    <row r="45" spans="1:10" ht="12.75">
      <c r="A45" s="48"/>
      <c r="B45" s="77"/>
      <c r="C45" s="77"/>
      <c r="D45" s="77"/>
      <c r="E45" s="77"/>
      <c r="F45" s="77"/>
      <c r="G45" s="77"/>
      <c r="H45" s="77"/>
      <c r="I45" s="77"/>
      <c r="J45" s="77"/>
    </row>
    <row r="46" spans="1:10" ht="12.75">
      <c r="A46" s="48"/>
      <c r="B46" s="77"/>
      <c r="C46" s="77"/>
      <c r="D46" s="77"/>
      <c r="E46" s="77"/>
      <c r="F46" s="77"/>
      <c r="G46" s="77"/>
      <c r="H46" s="77"/>
      <c r="I46" s="77"/>
      <c r="J46" s="77"/>
    </row>
    <row r="47" spans="1:10" ht="12.75">
      <c r="A47" s="48"/>
      <c r="B47" s="77"/>
      <c r="C47" s="77"/>
      <c r="D47" s="77"/>
      <c r="E47" s="77"/>
      <c r="F47" s="77"/>
      <c r="G47" s="77"/>
      <c r="H47" s="77"/>
      <c r="I47" s="77"/>
      <c r="J47" s="77"/>
    </row>
    <row r="48" spans="1:10" ht="12.75">
      <c r="A48" s="48"/>
      <c r="B48" s="77"/>
      <c r="C48" s="77"/>
      <c r="D48" s="77"/>
      <c r="E48" s="77"/>
      <c r="F48" s="77"/>
      <c r="G48" s="77"/>
      <c r="H48" s="77"/>
      <c r="I48" s="77"/>
      <c r="J48" s="77"/>
    </row>
    <row r="49" spans="1:10" ht="12.75">
      <c r="A49" s="48"/>
      <c r="B49" s="77"/>
      <c r="C49" s="77"/>
      <c r="D49" s="77"/>
      <c r="E49" s="77"/>
      <c r="F49" s="77"/>
      <c r="G49" s="77"/>
      <c r="H49" s="77"/>
      <c r="I49" s="77"/>
      <c r="J49" s="77"/>
    </row>
    <row r="50" spans="1:10" ht="12.75">
      <c r="A50" s="48"/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2.75">
      <c r="A51" s="48"/>
      <c r="B51" s="77"/>
      <c r="C51" s="77"/>
      <c r="D51" s="77"/>
      <c r="E51" s="77"/>
      <c r="F51" s="77"/>
      <c r="G51" s="77"/>
      <c r="H51" s="77"/>
      <c r="I51" s="77"/>
      <c r="J51" s="77"/>
    </row>
    <row r="52" spans="1:10" ht="12.75">
      <c r="A52" s="48"/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2.75">
      <c r="A53" s="48"/>
      <c r="B53" s="77"/>
      <c r="C53" s="77"/>
      <c r="D53" s="77"/>
      <c r="E53" s="77"/>
      <c r="F53" s="77"/>
      <c r="G53" s="77"/>
      <c r="H53" s="77"/>
      <c r="I53" s="77"/>
      <c r="J53" s="77"/>
    </row>
    <row r="54" spans="1:10" ht="12.75">
      <c r="A54" s="48"/>
      <c r="B54" s="77"/>
      <c r="C54" s="77"/>
      <c r="D54" s="77"/>
      <c r="E54" s="77"/>
      <c r="F54" s="77"/>
      <c r="G54" s="77"/>
      <c r="H54" s="77"/>
      <c r="I54" s="77"/>
      <c r="J54" s="77"/>
    </row>
    <row r="55" spans="1:10" ht="12.75">
      <c r="A55" s="48"/>
      <c r="B55" s="77"/>
      <c r="C55" s="77"/>
      <c r="D55" s="77"/>
      <c r="E55" s="77"/>
      <c r="F55" s="77"/>
      <c r="G55" s="77"/>
      <c r="H55" s="77"/>
      <c r="I55" s="77"/>
      <c r="J55" s="77"/>
    </row>
    <row r="56" spans="1:10" ht="12.75">
      <c r="A56" s="48"/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2.75">
      <c r="A57" s="48"/>
      <c r="B57" s="77"/>
      <c r="C57" s="77"/>
      <c r="D57" s="77"/>
      <c r="E57" s="77"/>
      <c r="F57" s="77"/>
      <c r="G57" s="77"/>
      <c r="H57" s="77"/>
      <c r="I57" s="77"/>
      <c r="J57" s="77"/>
    </row>
    <row r="58" spans="1:10" ht="12.75">
      <c r="A58" s="48"/>
      <c r="B58" s="77"/>
      <c r="C58" s="77"/>
      <c r="D58" s="77"/>
      <c r="E58" s="77"/>
      <c r="F58" s="77"/>
      <c r="G58" s="77"/>
      <c r="H58" s="77"/>
      <c r="I58" s="77"/>
      <c r="J58" s="77"/>
    </row>
    <row r="59" spans="1:10" ht="12.75">
      <c r="A59" s="48"/>
      <c r="B59" s="77"/>
      <c r="C59" s="77"/>
      <c r="D59" s="77"/>
      <c r="E59" s="77"/>
      <c r="F59" s="77"/>
      <c r="G59" s="77"/>
      <c r="H59" s="77"/>
      <c r="I59" s="77"/>
      <c r="J59" s="77"/>
    </row>
    <row r="60" spans="1:10" ht="12.75">
      <c r="A60" s="48"/>
      <c r="B60" s="77"/>
      <c r="C60" s="77"/>
      <c r="D60" s="77"/>
      <c r="E60" s="77"/>
      <c r="F60" s="77"/>
      <c r="G60" s="77"/>
      <c r="H60" s="77"/>
      <c r="I60" s="77"/>
      <c r="J60" s="77"/>
    </row>
  </sheetData>
  <sheetProtection/>
  <mergeCells count="3">
    <mergeCell ref="B2:E2"/>
    <mergeCell ref="G2:J2"/>
    <mergeCell ref="A30:J3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8">
      <selection activeCell="P23" sqref="P23"/>
    </sheetView>
  </sheetViews>
  <sheetFormatPr defaultColWidth="9.140625" defaultRowHeight="12.75"/>
  <cols>
    <col min="1" max="1" width="38.8515625" style="0" customWidth="1"/>
  </cols>
  <sheetData>
    <row r="1" ht="15">
      <c r="A1" s="10" t="s">
        <v>101</v>
      </c>
    </row>
    <row r="2" spans="1:7" ht="13.5" thickBot="1">
      <c r="A2" s="35"/>
      <c r="G2" s="8"/>
    </row>
    <row r="3" spans="1:12" ht="12.75">
      <c r="A3" s="36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11</v>
      </c>
      <c r="B6" s="48">
        <v>73110</v>
      </c>
      <c r="C6" s="48">
        <v>79537</v>
      </c>
      <c r="D6" s="48">
        <v>79295</v>
      </c>
      <c r="E6" s="48">
        <v>70268</v>
      </c>
      <c r="F6" s="48">
        <f aca="true" t="shared" si="0" ref="F6:F20">SUM(B6:E6)</f>
        <v>302210</v>
      </c>
      <c r="G6" s="47"/>
      <c r="H6" s="9">
        <f aca="true" t="shared" si="1" ref="H6:H21">IF(B6&gt;0,B6/B$21*100,"-")</f>
        <v>31.82417697219792</v>
      </c>
      <c r="I6" s="9">
        <f aca="true" t="shared" si="2" ref="I6:I21">IF(C6&gt;0,C6/C$21*100,"-")</f>
        <v>32.6182528030446</v>
      </c>
      <c r="J6" s="9">
        <f aca="true" t="shared" si="3" ref="J6:J21">IF(D6&gt;0,D6/D$21*100,"-")</f>
        <v>32.6809103423263</v>
      </c>
      <c r="K6" s="9">
        <f aca="true" t="shared" si="4" ref="K6:K21">IF(E6&gt;0,E6/E$21*100,"-")</f>
        <v>30.64310041820933</v>
      </c>
      <c r="L6" s="9">
        <f aca="true" t="shared" si="5" ref="L6:L21">IF(F6&gt;0,F6/F$21*100,"-")</f>
        <v>31.96237406374072</v>
      </c>
    </row>
    <row r="7" spans="1:12" ht="12.75">
      <c r="A7" s="47" t="s">
        <v>13</v>
      </c>
      <c r="B7" s="48">
        <v>23347</v>
      </c>
      <c r="C7" s="48">
        <v>24893</v>
      </c>
      <c r="D7" s="48">
        <v>24436</v>
      </c>
      <c r="E7" s="48">
        <v>23426</v>
      </c>
      <c r="F7" s="48">
        <f t="shared" si="0"/>
        <v>96102</v>
      </c>
      <c r="G7" s="47"/>
      <c r="H7" s="9">
        <f t="shared" si="1"/>
        <v>10.162755570645668</v>
      </c>
      <c r="I7" s="9">
        <f t="shared" si="2"/>
        <v>10.208659705875116</v>
      </c>
      <c r="J7" s="9">
        <f t="shared" si="3"/>
        <v>10.071135949619592</v>
      </c>
      <c r="K7" s="9">
        <f t="shared" si="4"/>
        <v>10.215820436001762</v>
      </c>
      <c r="L7" s="9">
        <f t="shared" si="5"/>
        <v>10.163952457806197</v>
      </c>
    </row>
    <row r="8" spans="1:12" ht="12.75">
      <c r="A8" s="47" t="s">
        <v>9</v>
      </c>
      <c r="B8" s="48">
        <v>21872</v>
      </c>
      <c r="C8" s="48">
        <v>23335</v>
      </c>
      <c r="D8" s="48">
        <v>22883</v>
      </c>
      <c r="E8" s="48">
        <v>22350</v>
      </c>
      <c r="F8" s="48">
        <f t="shared" si="0"/>
        <v>90440</v>
      </c>
      <c r="G8" s="47"/>
      <c r="H8" s="9">
        <f t="shared" si="1"/>
        <v>9.520700297304238</v>
      </c>
      <c r="I8" s="9">
        <f t="shared" si="2"/>
        <v>9.56972137695721</v>
      </c>
      <c r="J8" s="9">
        <f t="shared" si="3"/>
        <v>9.43107726040044</v>
      </c>
      <c r="K8" s="9">
        <f t="shared" si="4"/>
        <v>9.746588693957115</v>
      </c>
      <c r="L8" s="9">
        <f t="shared" si="5"/>
        <v>9.565127263574041</v>
      </c>
    </row>
    <row r="9" spans="1:12" ht="12.75">
      <c r="A9" s="47" t="s">
        <v>0</v>
      </c>
      <c r="B9" s="48">
        <v>18711</v>
      </c>
      <c r="C9" s="48">
        <v>19064</v>
      </c>
      <c r="D9" s="48">
        <v>19027</v>
      </c>
      <c r="E9" s="48">
        <v>19109</v>
      </c>
      <c r="F9" s="48">
        <f t="shared" si="0"/>
        <v>75911</v>
      </c>
      <c r="G9" s="78"/>
      <c r="H9" s="9">
        <f t="shared" si="1"/>
        <v>8.144743199655249</v>
      </c>
      <c r="I9" s="9">
        <f t="shared" si="2"/>
        <v>7.818177344345929</v>
      </c>
      <c r="J9" s="9">
        <f t="shared" si="3"/>
        <v>7.841852337265181</v>
      </c>
      <c r="K9" s="9">
        <f t="shared" si="4"/>
        <v>8.333224311088435</v>
      </c>
      <c r="L9" s="9">
        <f t="shared" si="5"/>
        <v>8.028509240437517</v>
      </c>
    </row>
    <row r="10" spans="1:12" ht="12.75">
      <c r="A10" s="47" t="s">
        <v>7</v>
      </c>
      <c r="B10" s="48">
        <v>14258</v>
      </c>
      <c r="C10" s="48">
        <v>15873</v>
      </c>
      <c r="D10" s="48">
        <v>13987</v>
      </c>
      <c r="E10" s="48">
        <v>11692</v>
      </c>
      <c r="F10" s="48">
        <f t="shared" si="0"/>
        <v>55810</v>
      </c>
      <c r="G10" s="47"/>
      <c r="H10" s="9">
        <f t="shared" si="1"/>
        <v>6.206389211730241</v>
      </c>
      <c r="I10" s="9">
        <f t="shared" si="2"/>
        <v>6.50954306477145</v>
      </c>
      <c r="J10" s="9">
        <f t="shared" si="3"/>
        <v>5.764649636901671</v>
      </c>
      <c r="K10" s="9">
        <f t="shared" si="4"/>
        <v>5.098752349429377</v>
      </c>
      <c r="L10" s="9">
        <f t="shared" si="5"/>
        <v>5.902584614994109</v>
      </c>
    </row>
    <row r="11" spans="1:12" ht="12.75">
      <c r="A11" s="47" t="s">
        <v>4</v>
      </c>
      <c r="B11" s="48">
        <v>13546</v>
      </c>
      <c r="C11" s="48">
        <v>13509</v>
      </c>
      <c r="D11" s="48">
        <v>13631</v>
      </c>
      <c r="E11" s="48">
        <v>12953</v>
      </c>
      <c r="F11" s="48">
        <f t="shared" si="0"/>
        <v>53639</v>
      </c>
      <c r="G11" s="47"/>
      <c r="H11" s="9">
        <f t="shared" si="1"/>
        <v>5.896461513683395</v>
      </c>
      <c r="I11" s="9">
        <f t="shared" si="2"/>
        <v>5.540062827568672</v>
      </c>
      <c r="J11" s="9">
        <f t="shared" si="3"/>
        <v>5.617926589018851</v>
      </c>
      <c r="K11" s="9">
        <f t="shared" si="4"/>
        <v>5.648660552699173</v>
      </c>
      <c r="L11" s="9">
        <f t="shared" si="5"/>
        <v>5.672975025330031</v>
      </c>
    </row>
    <row r="12" spans="1:12" ht="12.75">
      <c r="A12" s="47" t="s">
        <v>1</v>
      </c>
      <c r="B12" s="48">
        <v>10013</v>
      </c>
      <c r="C12" s="48">
        <v>10540</v>
      </c>
      <c r="D12" s="48">
        <v>10829</v>
      </c>
      <c r="E12" s="48">
        <v>10456</v>
      </c>
      <c r="F12" s="48">
        <f t="shared" si="0"/>
        <v>41838</v>
      </c>
      <c r="G12" s="47"/>
      <c r="H12" s="9">
        <f t="shared" si="1"/>
        <v>4.358575899639143</v>
      </c>
      <c r="I12" s="9">
        <f t="shared" si="2"/>
        <v>4.322471108340647</v>
      </c>
      <c r="J12" s="9">
        <f t="shared" si="3"/>
        <v>4.463100802031042</v>
      </c>
      <c r="K12" s="9">
        <f t="shared" si="4"/>
        <v>4.559746370649467</v>
      </c>
      <c r="L12" s="9">
        <f t="shared" si="5"/>
        <v>4.424876099661772</v>
      </c>
    </row>
    <row r="13" spans="1:12" ht="12.75">
      <c r="A13" s="47" t="s">
        <v>3</v>
      </c>
      <c r="B13" s="48">
        <v>9692</v>
      </c>
      <c r="C13" s="48">
        <v>9700</v>
      </c>
      <c r="D13" s="48">
        <v>9676</v>
      </c>
      <c r="E13" s="48">
        <v>10628</v>
      </c>
      <c r="F13" s="48">
        <f t="shared" si="0"/>
        <v>39696</v>
      </c>
      <c r="G13" s="47"/>
      <c r="H13" s="9">
        <f t="shared" si="1"/>
        <v>4.218847260491619</v>
      </c>
      <c r="I13" s="9">
        <f t="shared" si="2"/>
        <v>3.9779857448675777</v>
      </c>
      <c r="J13" s="9">
        <f t="shared" si="3"/>
        <v>3.9878994699835966</v>
      </c>
      <c r="K13" s="9">
        <f t="shared" si="4"/>
        <v>4.6347536751398755</v>
      </c>
      <c r="L13" s="9">
        <f t="shared" si="5"/>
        <v>4.198333611840282</v>
      </c>
    </row>
    <row r="14" spans="1:12" ht="12.75">
      <c r="A14" s="47" t="s">
        <v>6</v>
      </c>
      <c r="B14" s="48">
        <v>8744</v>
      </c>
      <c r="C14" s="48">
        <v>9632</v>
      </c>
      <c r="D14" s="48">
        <v>10026</v>
      </c>
      <c r="E14" s="48">
        <v>9991</v>
      </c>
      <c r="F14" s="48">
        <f t="shared" si="0"/>
        <v>38393</v>
      </c>
      <c r="G14" s="47"/>
      <c r="H14" s="9">
        <f t="shared" si="1"/>
        <v>3.806190718710144</v>
      </c>
      <c r="I14" s="9">
        <f t="shared" si="2"/>
        <v>3.950098834491187</v>
      </c>
      <c r="J14" s="9">
        <f t="shared" si="3"/>
        <v>4.13214965750884</v>
      </c>
      <c r="K14" s="9">
        <f t="shared" si="4"/>
        <v>4.3569649951376075</v>
      </c>
      <c r="L14" s="9">
        <f t="shared" si="5"/>
        <v>4.060525553188834</v>
      </c>
    </row>
    <row r="15" spans="1:12" ht="12.75">
      <c r="A15" s="47" t="s">
        <v>14</v>
      </c>
      <c r="B15" s="48">
        <v>8706</v>
      </c>
      <c r="C15" s="48">
        <v>9052</v>
      </c>
      <c r="D15" s="48">
        <v>9212</v>
      </c>
      <c r="E15" s="48">
        <v>9202</v>
      </c>
      <c r="F15" s="48">
        <f t="shared" si="0"/>
        <v>36172</v>
      </c>
      <c r="G15" s="47"/>
      <c r="H15" s="9">
        <f t="shared" si="1"/>
        <v>3.7896496337020253</v>
      </c>
      <c r="I15" s="9">
        <f t="shared" si="2"/>
        <v>3.7122398930454965</v>
      </c>
      <c r="J15" s="9">
        <f t="shared" si="3"/>
        <v>3.7966649356644164</v>
      </c>
      <c r="K15" s="9">
        <f t="shared" si="4"/>
        <v>4.01289079023684</v>
      </c>
      <c r="L15" s="9">
        <f t="shared" si="5"/>
        <v>3.825627856899604</v>
      </c>
    </row>
    <row r="16" spans="1:12" ht="12.75">
      <c r="A16" s="47" t="s">
        <v>2</v>
      </c>
      <c r="B16" s="48">
        <v>8486</v>
      </c>
      <c r="C16" s="48">
        <v>8734</v>
      </c>
      <c r="D16" s="48">
        <v>9045</v>
      </c>
      <c r="E16" s="48">
        <v>8737</v>
      </c>
      <c r="F16" s="48">
        <f t="shared" si="0"/>
        <v>35002</v>
      </c>
      <c r="G16" s="47"/>
      <c r="H16" s="9">
        <f t="shared" si="1"/>
        <v>3.693885457339236</v>
      </c>
      <c r="I16" s="9">
        <f t="shared" si="2"/>
        <v>3.5818275768735495</v>
      </c>
      <c r="J16" s="9">
        <f t="shared" si="3"/>
        <v>3.7278369890452288</v>
      </c>
      <c r="K16" s="9">
        <f t="shared" si="4"/>
        <v>3.8101094147249803</v>
      </c>
      <c r="L16" s="9">
        <f t="shared" si="5"/>
        <v>3.701886161871059</v>
      </c>
    </row>
    <row r="17" spans="1:12" ht="12.75">
      <c r="A17" s="47" t="s">
        <v>12</v>
      </c>
      <c r="B17" s="48">
        <v>6921</v>
      </c>
      <c r="C17" s="48">
        <v>7226</v>
      </c>
      <c r="D17" s="48">
        <v>7673</v>
      </c>
      <c r="E17" s="48">
        <v>8090</v>
      </c>
      <c r="F17" s="48">
        <f t="shared" si="0"/>
        <v>29910</v>
      </c>
      <c r="G17" s="47"/>
      <c r="H17" s="9">
        <f t="shared" si="1"/>
        <v>3.0126539300312105</v>
      </c>
      <c r="I17" s="9">
        <f t="shared" si="2"/>
        <v>2.9633943291147546</v>
      </c>
      <c r="J17" s="9">
        <f t="shared" si="3"/>
        <v>3.162376253946273</v>
      </c>
      <c r="K17" s="9">
        <f t="shared" si="4"/>
        <v>3.527959844926759</v>
      </c>
      <c r="L17" s="9">
        <f t="shared" si="5"/>
        <v>3.16334538316563</v>
      </c>
    </row>
    <row r="18" spans="1:12" ht="12.75">
      <c r="A18" s="47" t="s">
        <v>8</v>
      </c>
      <c r="B18" s="48">
        <v>6824</v>
      </c>
      <c r="C18" s="48">
        <v>7221</v>
      </c>
      <c r="D18" s="48">
        <v>7013</v>
      </c>
      <c r="E18" s="48">
        <v>6971</v>
      </c>
      <c r="F18" s="48">
        <f t="shared" si="0"/>
        <v>28029</v>
      </c>
      <c r="G18" s="47"/>
      <c r="H18" s="9">
        <f t="shared" si="1"/>
        <v>2.970430634089435</v>
      </c>
      <c r="I18" s="9">
        <f t="shared" si="2"/>
        <v>2.9613438209988434</v>
      </c>
      <c r="J18" s="9">
        <f t="shared" si="3"/>
        <v>2.890361614612956</v>
      </c>
      <c r="K18" s="9">
        <f t="shared" si="4"/>
        <v>3.0399762767595098</v>
      </c>
      <c r="L18" s="9">
        <f t="shared" si="5"/>
        <v>2.96440681192743</v>
      </c>
    </row>
    <row r="19" spans="1:12" ht="12.75">
      <c r="A19" s="47" t="s">
        <v>5</v>
      </c>
      <c r="B19" s="48">
        <v>3942</v>
      </c>
      <c r="C19" s="48">
        <v>4172</v>
      </c>
      <c r="D19" s="48">
        <v>4501</v>
      </c>
      <c r="E19" s="48">
        <v>3848</v>
      </c>
      <c r="F19" s="48">
        <f t="shared" si="0"/>
        <v>16463</v>
      </c>
      <c r="G19" s="47"/>
      <c r="H19" s="9">
        <f t="shared" si="1"/>
        <v>1.7159199237368923</v>
      </c>
      <c r="I19" s="9">
        <f t="shared" si="2"/>
        <v>1.7109439719162407</v>
      </c>
      <c r="J19" s="9">
        <f t="shared" si="3"/>
        <v>1.855057411574635</v>
      </c>
      <c r="K19" s="9">
        <f t="shared" si="4"/>
        <v>1.6780703934830863</v>
      </c>
      <c r="L19" s="9">
        <f t="shared" si="5"/>
        <v>1.7411619873973845</v>
      </c>
    </row>
    <row r="20" spans="1:12" ht="12.75">
      <c r="A20" s="47" t="s">
        <v>10</v>
      </c>
      <c r="B20" s="48">
        <v>1559</v>
      </c>
      <c r="C20" s="48">
        <v>1354</v>
      </c>
      <c r="D20" s="48">
        <v>1400</v>
      </c>
      <c r="E20" s="48">
        <v>1590</v>
      </c>
      <c r="F20" s="48">
        <f t="shared" si="0"/>
        <v>5903</v>
      </c>
      <c r="G20" s="47"/>
      <c r="H20" s="9">
        <f t="shared" si="1"/>
        <v>0.6786197770435858</v>
      </c>
      <c r="I20" s="9">
        <f t="shared" si="2"/>
        <v>0.5552775977887321</v>
      </c>
      <c r="J20" s="9">
        <f t="shared" si="3"/>
        <v>0.5770007501009752</v>
      </c>
      <c r="K20" s="9">
        <f t="shared" si="4"/>
        <v>0.6933814775566807</v>
      </c>
      <c r="L20" s="9">
        <f t="shared" si="5"/>
        <v>0.6243138681653866</v>
      </c>
    </row>
    <row r="21" spans="1:12" ht="12.75">
      <c r="A21" s="38" t="s">
        <v>20</v>
      </c>
      <c r="B21" s="42">
        <f>SUM(B6:B20)</f>
        <v>229731</v>
      </c>
      <c r="C21" s="42">
        <f>SUM(C6:C20)</f>
        <v>243842</v>
      </c>
      <c r="D21" s="42">
        <f>SUM(D6:D20)</f>
        <v>242634</v>
      </c>
      <c r="E21" s="42">
        <f>SUM(E6:E20)</f>
        <v>229311</v>
      </c>
      <c r="F21" s="42">
        <f>SUM(F6:F20)</f>
        <v>945518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11</v>
      </c>
      <c r="B23" s="48">
        <v>4879</v>
      </c>
      <c r="C23" s="48">
        <v>5101</v>
      </c>
      <c r="D23" s="48">
        <v>5060</v>
      </c>
      <c r="E23" s="48">
        <v>4717</v>
      </c>
      <c r="F23" s="48">
        <f aca="true" t="shared" si="6" ref="F23:F37">SUM(B23:E23)</f>
        <v>19757</v>
      </c>
      <c r="G23" s="47"/>
      <c r="H23" s="9">
        <f aca="true" t="shared" si="7" ref="H23:H38">IF(B23&gt;0,B23/B$38*100,"-")</f>
        <v>37.85692116697703</v>
      </c>
      <c r="I23" s="9">
        <f aca="true" t="shared" si="8" ref="I23:I38">IF(C23&gt;0,C23/C$38*100,"-")</f>
        <v>36.937002172338886</v>
      </c>
      <c r="J23" s="9">
        <f aca="true" t="shared" si="9" ref="J23:J38">IF(D23&gt;0,D23/D$38*100,"-")</f>
        <v>36.44220381706878</v>
      </c>
      <c r="K23" s="9">
        <f aca="true" t="shared" si="10" ref="K23:K38">IF(E23&gt;0,E23/E$38*100,"-")</f>
        <v>38.92877775026822</v>
      </c>
      <c r="L23" s="9">
        <f aca="true" t="shared" si="11" ref="L23:L38">IF(F23&gt;0,F23/F$38*100,"-")</f>
        <v>37.489563567362424</v>
      </c>
    </row>
    <row r="24" spans="1:12" ht="12.75">
      <c r="A24" s="47" t="s">
        <v>0</v>
      </c>
      <c r="B24" s="48">
        <v>1217</v>
      </c>
      <c r="C24" s="48">
        <v>1478</v>
      </c>
      <c r="D24" s="48">
        <v>1266</v>
      </c>
      <c r="E24" s="48">
        <v>989</v>
      </c>
      <c r="F24" s="48">
        <f t="shared" si="6"/>
        <v>4950</v>
      </c>
      <c r="G24" s="47"/>
      <c r="H24" s="9">
        <f t="shared" si="7"/>
        <v>9.442892613283675</v>
      </c>
      <c r="I24" s="9">
        <f t="shared" si="8"/>
        <v>10.702389572773352</v>
      </c>
      <c r="J24" s="9">
        <f t="shared" si="9"/>
        <v>9.117752970831832</v>
      </c>
      <c r="K24" s="9">
        <f t="shared" si="10"/>
        <v>8.162086324997937</v>
      </c>
      <c r="L24" s="9">
        <f t="shared" si="11"/>
        <v>9.392789373814042</v>
      </c>
    </row>
    <row r="25" spans="1:12" ht="12.75">
      <c r="A25" s="47" t="s">
        <v>13</v>
      </c>
      <c r="B25" s="48">
        <v>888</v>
      </c>
      <c r="C25" s="48">
        <v>979</v>
      </c>
      <c r="D25" s="48">
        <v>886</v>
      </c>
      <c r="E25" s="48">
        <v>877</v>
      </c>
      <c r="F25" s="48">
        <f t="shared" si="6"/>
        <v>3630</v>
      </c>
      <c r="G25" s="47"/>
      <c r="H25" s="9">
        <f t="shared" si="7"/>
        <v>6.890130353817504</v>
      </c>
      <c r="I25" s="9">
        <f t="shared" si="8"/>
        <v>7.089065894279507</v>
      </c>
      <c r="J25" s="9">
        <f t="shared" si="9"/>
        <v>6.380986676269355</v>
      </c>
      <c r="K25" s="9">
        <f t="shared" si="10"/>
        <v>7.237765123380374</v>
      </c>
      <c r="L25" s="9">
        <f t="shared" si="11"/>
        <v>6.888045540796964</v>
      </c>
    </row>
    <row r="26" spans="1:12" ht="12.75">
      <c r="A26" s="47" t="s">
        <v>7</v>
      </c>
      <c r="B26" s="48">
        <v>941</v>
      </c>
      <c r="C26" s="48">
        <v>982</v>
      </c>
      <c r="D26" s="48">
        <v>978</v>
      </c>
      <c r="E26" s="48">
        <v>719</v>
      </c>
      <c r="F26" s="48">
        <f t="shared" si="6"/>
        <v>3620</v>
      </c>
      <c r="G26" s="47"/>
      <c r="H26" s="9">
        <f t="shared" si="7"/>
        <v>7.3013656114214776</v>
      </c>
      <c r="I26" s="9">
        <f t="shared" si="8"/>
        <v>7.110789283128168</v>
      </c>
      <c r="J26" s="9">
        <f t="shared" si="9"/>
        <v>7.043572200216061</v>
      </c>
      <c r="K26" s="9">
        <f t="shared" si="10"/>
        <v>5.933811999669885</v>
      </c>
      <c r="L26" s="9">
        <f t="shared" si="11"/>
        <v>6.869070208728653</v>
      </c>
    </row>
    <row r="27" spans="1:12" ht="12.75">
      <c r="A27" s="47" t="s">
        <v>9</v>
      </c>
      <c r="B27" s="48">
        <v>772</v>
      </c>
      <c r="C27" s="48">
        <v>1011</v>
      </c>
      <c r="D27" s="48">
        <v>900</v>
      </c>
      <c r="E27" s="48">
        <v>743</v>
      </c>
      <c r="F27" s="48">
        <f t="shared" si="6"/>
        <v>3426</v>
      </c>
      <c r="G27" s="47"/>
      <c r="H27" s="9">
        <f t="shared" si="7"/>
        <v>5.990068280571074</v>
      </c>
      <c r="I27" s="9">
        <f t="shared" si="8"/>
        <v>7.320782041998551</v>
      </c>
      <c r="J27" s="9">
        <f t="shared" si="9"/>
        <v>6.481814908174288</v>
      </c>
      <c r="K27" s="9">
        <f t="shared" si="10"/>
        <v>6.131880828587934</v>
      </c>
      <c r="L27" s="9">
        <f t="shared" si="11"/>
        <v>6.500948766603415</v>
      </c>
    </row>
    <row r="28" spans="1:12" ht="12.75">
      <c r="A28" s="47" t="s">
        <v>6</v>
      </c>
      <c r="B28" s="48">
        <v>770</v>
      </c>
      <c r="C28" s="48">
        <v>865</v>
      </c>
      <c r="D28" s="48">
        <v>922</v>
      </c>
      <c r="E28" s="48">
        <v>713</v>
      </c>
      <c r="F28" s="48">
        <f t="shared" si="6"/>
        <v>3270</v>
      </c>
      <c r="G28" s="47"/>
      <c r="H28" s="9">
        <f t="shared" si="7"/>
        <v>5.974549968963377</v>
      </c>
      <c r="I28" s="9">
        <f t="shared" si="8"/>
        <v>6.263577118030413</v>
      </c>
      <c r="J28" s="9">
        <f t="shared" si="9"/>
        <v>6.640259272596327</v>
      </c>
      <c r="K28" s="9">
        <f t="shared" si="10"/>
        <v>5.8842947924403735</v>
      </c>
      <c r="L28" s="9">
        <f t="shared" si="11"/>
        <v>6.204933586337761</v>
      </c>
    </row>
    <row r="29" spans="1:12" ht="12.75">
      <c r="A29" s="47" t="s">
        <v>4</v>
      </c>
      <c r="B29" s="48">
        <v>598</v>
      </c>
      <c r="C29" s="48">
        <v>679</v>
      </c>
      <c r="D29" s="48">
        <v>680</v>
      </c>
      <c r="E29" s="48">
        <v>636</v>
      </c>
      <c r="F29" s="48">
        <f t="shared" si="6"/>
        <v>2593</v>
      </c>
      <c r="G29" s="47"/>
      <c r="H29" s="9">
        <f t="shared" si="7"/>
        <v>4.639975170701428</v>
      </c>
      <c r="I29" s="9">
        <f t="shared" si="8"/>
        <v>4.916727009413469</v>
      </c>
      <c r="J29" s="9">
        <f t="shared" si="9"/>
        <v>4.897371263953907</v>
      </c>
      <c r="K29" s="9">
        <f t="shared" si="10"/>
        <v>5.248823966328299</v>
      </c>
      <c r="L29" s="9">
        <f t="shared" si="11"/>
        <v>4.920303605313093</v>
      </c>
    </row>
    <row r="30" spans="1:12" ht="12.75">
      <c r="A30" s="47" t="s">
        <v>2</v>
      </c>
      <c r="B30" s="48">
        <v>477</v>
      </c>
      <c r="C30" s="48">
        <v>534</v>
      </c>
      <c r="D30" s="48">
        <v>582</v>
      </c>
      <c r="E30" s="48">
        <v>484</v>
      </c>
      <c r="F30" s="48">
        <f t="shared" si="6"/>
        <v>2077</v>
      </c>
      <c r="G30" s="47"/>
      <c r="H30" s="9">
        <f t="shared" si="7"/>
        <v>3.7011173184357546</v>
      </c>
      <c r="I30" s="9">
        <f t="shared" si="8"/>
        <v>3.866763215061549</v>
      </c>
      <c r="J30" s="9">
        <f t="shared" si="9"/>
        <v>4.1915736406193735</v>
      </c>
      <c r="K30" s="9">
        <f t="shared" si="10"/>
        <v>3.994388049847322</v>
      </c>
      <c r="L30" s="9">
        <f t="shared" si="11"/>
        <v>3.9411764705882355</v>
      </c>
    </row>
    <row r="31" spans="1:12" ht="12.75">
      <c r="A31" s="47" t="s">
        <v>3</v>
      </c>
      <c r="B31" s="48">
        <v>475</v>
      </c>
      <c r="C31" s="48">
        <v>549</v>
      </c>
      <c r="D31" s="48">
        <v>525</v>
      </c>
      <c r="E31" s="48">
        <v>448</v>
      </c>
      <c r="F31" s="48">
        <f t="shared" si="6"/>
        <v>1997</v>
      </c>
      <c r="G31" s="47"/>
      <c r="H31" s="9">
        <f t="shared" si="7"/>
        <v>3.6855990068280575</v>
      </c>
      <c r="I31" s="9">
        <f t="shared" si="8"/>
        <v>3.975380159304852</v>
      </c>
      <c r="J31" s="9">
        <f t="shared" si="9"/>
        <v>3.7810586964350015</v>
      </c>
      <c r="K31" s="9">
        <f t="shared" si="10"/>
        <v>3.697284806470248</v>
      </c>
      <c r="L31" s="9">
        <f t="shared" si="11"/>
        <v>3.789373814041746</v>
      </c>
    </row>
    <row r="32" spans="1:12" ht="12.75">
      <c r="A32" s="47" t="s">
        <v>5</v>
      </c>
      <c r="B32" s="48">
        <v>555</v>
      </c>
      <c r="C32" s="48">
        <v>354</v>
      </c>
      <c r="D32" s="48">
        <v>583</v>
      </c>
      <c r="E32" s="48">
        <v>462</v>
      </c>
      <c r="F32" s="48">
        <f t="shared" si="6"/>
        <v>1954</v>
      </c>
      <c r="G32" s="47"/>
      <c r="H32" s="9">
        <f t="shared" si="7"/>
        <v>4.306331471135941</v>
      </c>
      <c r="I32" s="9">
        <f t="shared" si="8"/>
        <v>2.563359884141926</v>
      </c>
      <c r="J32" s="9">
        <f t="shared" si="9"/>
        <v>4.198775657184012</v>
      </c>
      <c r="K32" s="9">
        <f t="shared" si="10"/>
        <v>3.8128249566724435</v>
      </c>
      <c r="L32" s="9">
        <f t="shared" si="11"/>
        <v>3.707779886148008</v>
      </c>
    </row>
    <row r="33" spans="1:12" ht="12.75">
      <c r="A33" s="47" t="s">
        <v>8</v>
      </c>
      <c r="B33" s="48">
        <v>373</v>
      </c>
      <c r="C33" s="48">
        <v>386</v>
      </c>
      <c r="D33" s="48">
        <v>459</v>
      </c>
      <c r="E33" s="48">
        <v>380</v>
      </c>
      <c r="F33" s="48">
        <f t="shared" si="6"/>
        <v>1598</v>
      </c>
      <c r="G33" s="47"/>
      <c r="H33" s="9">
        <f t="shared" si="7"/>
        <v>2.894165114835506</v>
      </c>
      <c r="I33" s="9">
        <f t="shared" si="8"/>
        <v>2.79507603186097</v>
      </c>
      <c r="J33" s="9">
        <f t="shared" si="9"/>
        <v>3.3057256031688875</v>
      </c>
      <c r="K33" s="9">
        <f t="shared" si="10"/>
        <v>3.136089791202443</v>
      </c>
      <c r="L33" s="9">
        <f t="shared" si="11"/>
        <v>3.032258064516129</v>
      </c>
    </row>
    <row r="34" spans="1:12" ht="12.75">
      <c r="A34" s="47" t="s">
        <v>1</v>
      </c>
      <c r="B34" s="48">
        <v>374</v>
      </c>
      <c r="C34" s="48">
        <v>295</v>
      </c>
      <c r="D34" s="48">
        <v>410</v>
      </c>
      <c r="E34" s="48">
        <v>323</v>
      </c>
      <c r="F34" s="48">
        <f t="shared" si="6"/>
        <v>1402</v>
      </c>
      <c r="G34" s="47"/>
      <c r="H34" s="9">
        <f t="shared" si="7"/>
        <v>2.9019242706393547</v>
      </c>
      <c r="I34" s="9">
        <f t="shared" si="8"/>
        <v>2.1361332367849384</v>
      </c>
      <c r="J34" s="9">
        <f t="shared" si="9"/>
        <v>2.9528267915016206</v>
      </c>
      <c r="K34" s="9">
        <f t="shared" si="10"/>
        <v>2.6656763225220765</v>
      </c>
      <c r="L34" s="9">
        <f t="shared" si="11"/>
        <v>2.6603415559772294</v>
      </c>
    </row>
    <row r="35" spans="1:12" ht="12.75">
      <c r="A35" s="47" t="s">
        <v>14</v>
      </c>
      <c r="B35" s="48">
        <v>219</v>
      </c>
      <c r="C35" s="48">
        <v>251</v>
      </c>
      <c r="D35" s="48">
        <v>352</v>
      </c>
      <c r="E35" s="48">
        <v>311</v>
      </c>
      <c r="F35" s="48">
        <f t="shared" si="6"/>
        <v>1133</v>
      </c>
      <c r="G35" s="47"/>
      <c r="H35" s="9">
        <f t="shared" si="7"/>
        <v>1.6992551210428304</v>
      </c>
      <c r="I35" s="9">
        <f t="shared" si="8"/>
        <v>1.8175235336712527</v>
      </c>
      <c r="J35" s="9">
        <f t="shared" si="9"/>
        <v>2.535109830752611</v>
      </c>
      <c r="K35" s="9">
        <f t="shared" si="10"/>
        <v>2.566641908063052</v>
      </c>
      <c r="L35" s="9">
        <f t="shared" si="11"/>
        <v>2.1499051233396584</v>
      </c>
    </row>
    <row r="36" spans="1:12" ht="12.75">
      <c r="A36" s="47" t="s">
        <v>12</v>
      </c>
      <c r="B36" s="48">
        <v>223</v>
      </c>
      <c r="C36" s="48">
        <v>243</v>
      </c>
      <c r="D36" s="48">
        <v>202</v>
      </c>
      <c r="E36" s="48">
        <v>173</v>
      </c>
      <c r="F36" s="48">
        <f t="shared" si="6"/>
        <v>841</v>
      </c>
      <c r="G36" s="47"/>
      <c r="H36" s="9">
        <f t="shared" si="7"/>
        <v>1.7302917442582246</v>
      </c>
      <c r="I36" s="9">
        <f t="shared" si="8"/>
        <v>1.7595944967414918</v>
      </c>
      <c r="J36" s="9">
        <f t="shared" si="9"/>
        <v>1.454807346056896</v>
      </c>
      <c r="K36" s="9">
        <f t="shared" si="10"/>
        <v>1.42774614178427</v>
      </c>
      <c r="L36" s="9">
        <f t="shared" si="11"/>
        <v>1.5958254269449714</v>
      </c>
    </row>
    <row r="37" spans="1:12" ht="12.75">
      <c r="A37" s="47" t="s">
        <v>10</v>
      </c>
      <c r="B37" s="48">
        <v>127</v>
      </c>
      <c r="C37" s="48">
        <v>103</v>
      </c>
      <c r="D37" s="48">
        <v>80</v>
      </c>
      <c r="E37" s="48">
        <v>142</v>
      </c>
      <c r="F37" s="48">
        <f t="shared" si="6"/>
        <v>452</v>
      </c>
      <c r="G37" s="47"/>
      <c r="H37" s="9">
        <f t="shared" si="7"/>
        <v>0.9854127870887648</v>
      </c>
      <c r="I37" s="9">
        <f t="shared" si="8"/>
        <v>0.7458363504706734</v>
      </c>
      <c r="J37" s="9">
        <f t="shared" si="9"/>
        <v>0.5761613251710479</v>
      </c>
      <c r="K37" s="9">
        <f t="shared" si="10"/>
        <v>1.1719072377651234</v>
      </c>
      <c r="L37" s="9">
        <f t="shared" si="11"/>
        <v>0.8576850094876661</v>
      </c>
    </row>
    <row r="38" spans="1:12" ht="12.75">
      <c r="A38" s="38" t="s">
        <v>20</v>
      </c>
      <c r="B38" s="42">
        <f>SUM(B23:B37)</f>
        <v>12888</v>
      </c>
      <c r="C38" s="42">
        <f>SUM(C23:C37)</f>
        <v>13810</v>
      </c>
      <c r="D38" s="42">
        <f>SUM(D23:D37)</f>
        <v>13885</v>
      </c>
      <c r="E38" s="42">
        <f>SUM(E23:E37)</f>
        <v>12117</v>
      </c>
      <c r="F38" s="42">
        <f>SUM(F23:F37)</f>
        <v>52700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11</v>
      </c>
      <c r="B40" s="48">
        <v>78002</v>
      </c>
      <c r="C40" s="48">
        <v>84654</v>
      </c>
      <c r="D40" s="48">
        <v>84380</v>
      </c>
      <c r="E40" s="48">
        <v>74994</v>
      </c>
      <c r="F40" s="48">
        <f aca="true" t="shared" si="12" ref="F40:F54">SUM(B40:E40)</f>
        <v>322030</v>
      </c>
      <c r="G40" s="47"/>
      <c r="H40" s="9">
        <f aca="true" t="shared" si="13" ref="H40:H55">IF(B40&gt;0,B40/B$55*100,"-")</f>
        <v>31.89104988368242</v>
      </c>
      <c r="I40" s="9">
        <f aca="true" t="shared" si="14" ref="I40:I55">IF(C40&gt;0,C40/C$55*100,"-")</f>
        <v>32.64397956232526</v>
      </c>
      <c r="J40" s="9">
        <f aca="true" t="shared" si="15" ref="J40:J55">IF(D40&gt;0,D40/D$55*100,"-")</f>
        <v>32.80664375359636</v>
      </c>
      <c r="K40" s="9">
        <f aca="true" t="shared" si="16" ref="K40:K55">IF(E40&gt;0,E40/E$55*100,"-")</f>
        <v>30.923575546154037</v>
      </c>
      <c r="L40" s="9">
        <f aca="true" t="shared" si="17" ref="L40:L55">IF(F40&gt;0,F40/F$55*100,"-")</f>
        <v>32.08646197012451</v>
      </c>
    </row>
    <row r="41" spans="1:12" ht="12.75">
      <c r="A41" s="47" t="s">
        <v>13</v>
      </c>
      <c r="B41" s="48">
        <v>24249</v>
      </c>
      <c r="C41" s="48">
        <v>25876</v>
      </c>
      <c r="D41" s="48">
        <v>25325</v>
      </c>
      <c r="E41" s="48">
        <v>24305</v>
      </c>
      <c r="F41" s="48">
        <f t="shared" si="12"/>
        <v>99755</v>
      </c>
      <c r="G41" s="47"/>
      <c r="H41" s="9">
        <f t="shared" si="13"/>
        <v>9.91418256749077</v>
      </c>
      <c r="I41" s="9">
        <f t="shared" si="14"/>
        <v>9.978212667502168</v>
      </c>
      <c r="J41" s="9">
        <f t="shared" si="15"/>
        <v>9.846269886937995</v>
      </c>
      <c r="K41" s="9">
        <f t="shared" si="16"/>
        <v>10.022101816802328</v>
      </c>
      <c r="L41" s="9">
        <f t="shared" si="17"/>
        <v>9.93940009884101</v>
      </c>
    </row>
    <row r="42" spans="1:12" ht="12.75">
      <c r="A42" s="47" t="s">
        <v>9</v>
      </c>
      <c r="B42" s="48">
        <v>23656</v>
      </c>
      <c r="C42" s="48">
        <v>24940</v>
      </c>
      <c r="D42" s="48">
        <v>24317</v>
      </c>
      <c r="E42" s="48">
        <v>23680</v>
      </c>
      <c r="F42" s="48">
        <f t="shared" si="12"/>
        <v>96593</v>
      </c>
      <c r="G42" s="47"/>
      <c r="H42" s="9">
        <f t="shared" si="13"/>
        <v>9.671735033055452</v>
      </c>
      <c r="I42" s="9">
        <f t="shared" si="14"/>
        <v>9.61727561939651</v>
      </c>
      <c r="J42" s="9">
        <f t="shared" si="15"/>
        <v>9.45436307366915</v>
      </c>
      <c r="K42" s="9">
        <f t="shared" si="16"/>
        <v>9.764384736551293</v>
      </c>
      <c r="L42" s="9">
        <f t="shared" si="17"/>
        <v>9.624344381207454</v>
      </c>
    </row>
    <row r="43" spans="1:12" ht="12.75">
      <c r="A43" s="47" t="s">
        <v>0</v>
      </c>
      <c r="B43" s="48">
        <v>19949</v>
      </c>
      <c r="C43" s="48">
        <v>20554</v>
      </c>
      <c r="D43" s="48">
        <v>20306</v>
      </c>
      <c r="E43" s="48">
        <v>20113</v>
      </c>
      <c r="F43" s="48">
        <f t="shared" si="12"/>
        <v>80922</v>
      </c>
      <c r="G43" s="47"/>
      <c r="H43" s="9">
        <f t="shared" si="13"/>
        <v>8.156131305986777</v>
      </c>
      <c r="I43" s="9">
        <f t="shared" si="14"/>
        <v>7.925961631157813</v>
      </c>
      <c r="J43" s="9">
        <f t="shared" si="15"/>
        <v>7.894900545870204</v>
      </c>
      <c r="K43" s="9">
        <f t="shared" si="16"/>
        <v>8.293541816142573</v>
      </c>
      <c r="L43" s="9">
        <f t="shared" si="17"/>
        <v>8.062915490936916</v>
      </c>
    </row>
    <row r="44" spans="1:12" ht="12.75">
      <c r="A44" s="47" t="s">
        <v>7</v>
      </c>
      <c r="B44" s="48">
        <v>15271</v>
      </c>
      <c r="C44" s="48">
        <v>16912</v>
      </c>
      <c r="D44" s="48">
        <v>14969</v>
      </c>
      <c r="E44" s="48">
        <v>12438</v>
      </c>
      <c r="F44" s="48">
        <f t="shared" si="12"/>
        <v>59590</v>
      </c>
      <c r="G44" s="47"/>
      <c r="H44" s="9">
        <f t="shared" si="13"/>
        <v>6.243535073122667</v>
      </c>
      <c r="I44" s="9">
        <f t="shared" si="14"/>
        <v>6.521546322182589</v>
      </c>
      <c r="J44" s="9">
        <f t="shared" si="15"/>
        <v>5.819893936330694</v>
      </c>
      <c r="K44" s="9">
        <f t="shared" si="16"/>
        <v>5.128776070659838</v>
      </c>
      <c r="L44" s="9">
        <f t="shared" si="17"/>
        <v>5.93743523522566</v>
      </c>
    </row>
    <row r="45" spans="1:12" ht="12.75">
      <c r="A45" s="47" t="s">
        <v>4</v>
      </c>
      <c r="B45" s="48">
        <v>14148</v>
      </c>
      <c r="C45" s="48">
        <v>14195</v>
      </c>
      <c r="D45" s="48">
        <v>14317</v>
      </c>
      <c r="E45" s="48">
        <v>13592</v>
      </c>
      <c r="F45" s="48">
        <f t="shared" si="12"/>
        <v>56252</v>
      </c>
      <c r="G45" s="47"/>
      <c r="H45" s="9">
        <f t="shared" si="13"/>
        <v>5.784397499478717</v>
      </c>
      <c r="I45" s="9">
        <f t="shared" si="14"/>
        <v>5.473826279764774</v>
      </c>
      <c r="J45" s="9">
        <f t="shared" si="15"/>
        <v>5.566398656319498</v>
      </c>
      <c r="K45" s="9">
        <f t="shared" si="16"/>
        <v>5.604624887635353</v>
      </c>
      <c r="L45" s="9">
        <f t="shared" si="17"/>
        <v>5.60484320946323</v>
      </c>
    </row>
    <row r="46" spans="1:12" ht="12.75">
      <c r="A46" s="47" t="s">
        <v>1</v>
      </c>
      <c r="B46" s="48">
        <v>10820</v>
      </c>
      <c r="C46" s="48">
        <v>11332</v>
      </c>
      <c r="D46" s="48">
        <v>11275</v>
      </c>
      <c r="E46" s="48">
        <v>10984</v>
      </c>
      <c r="F46" s="48">
        <f t="shared" si="12"/>
        <v>44411</v>
      </c>
      <c r="G46" s="47"/>
      <c r="H46" s="9">
        <f t="shared" si="13"/>
        <v>4.423747592900744</v>
      </c>
      <c r="I46" s="9">
        <f t="shared" si="14"/>
        <v>4.369806227706546</v>
      </c>
      <c r="J46" s="9">
        <f t="shared" si="15"/>
        <v>4.383679880561734</v>
      </c>
      <c r="K46" s="9">
        <f t="shared" si="16"/>
        <v>4.5292230551638255</v>
      </c>
      <c r="L46" s="9">
        <f t="shared" si="17"/>
        <v>4.425028297224481</v>
      </c>
    </row>
    <row r="47" spans="1:12" ht="12.75">
      <c r="A47" s="47" t="s">
        <v>3</v>
      </c>
      <c r="B47" s="48">
        <v>10168</v>
      </c>
      <c r="C47" s="48">
        <v>10253</v>
      </c>
      <c r="D47" s="48">
        <v>10207</v>
      </c>
      <c r="E47" s="48">
        <v>11093</v>
      </c>
      <c r="F47" s="48">
        <f t="shared" si="12"/>
        <v>41721</v>
      </c>
      <c r="G47" s="47"/>
      <c r="H47" s="9">
        <f t="shared" si="13"/>
        <v>4.157177959761069</v>
      </c>
      <c r="I47" s="9">
        <f t="shared" si="14"/>
        <v>3.9537260194736334</v>
      </c>
      <c r="J47" s="9">
        <f t="shared" si="15"/>
        <v>3.9684452807887904</v>
      </c>
      <c r="K47" s="9">
        <f t="shared" si="16"/>
        <v>4.574168913959607</v>
      </c>
      <c r="L47" s="9">
        <f t="shared" si="17"/>
        <v>4.157001769572911</v>
      </c>
    </row>
    <row r="48" spans="1:12" ht="12.75">
      <c r="A48" s="47" t="s">
        <v>6</v>
      </c>
      <c r="B48" s="48">
        <v>9522</v>
      </c>
      <c r="C48" s="48">
        <v>10500</v>
      </c>
      <c r="D48" s="48">
        <v>10952</v>
      </c>
      <c r="E48" s="48">
        <v>10705</v>
      </c>
      <c r="F48" s="48">
        <f t="shared" si="12"/>
        <v>41679</v>
      </c>
      <c r="G48" s="47"/>
      <c r="H48" s="9">
        <f t="shared" si="13"/>
        <v>3.8930614214048873</v>
      </c>
      <c r="I48" s="9">
        <f t="shared" si="14"/>
        <v>4.0489732960570715</v>
      </c>
      <c r="J48" s="9">
        <f t="shared" si="15"/>
        <v>4.2580986298813395</v>
      </c>
      <c r="K48" s="9">
        <f t="shared" si="16"/>
        <v>4.414178150539763</v>
      </c>
      <c r="L48" s="9">
        <f t="shared" si="17"/>
        <v>4.15281696876943</v>
      </c>
    </row>
    <row r="49" spans="1:12" ht="12.75">
      <c r="A49" s="47" t="s">
        <v>2</v>
      </c>
      <c r="B49" s="48">
        <v>9298</v>
      </c>
      <c r="C49" s="48">
        <v>9697</v>
      </c>
      <c r="D49" s="48">
        <v>9657</v>
      </c>
      <c r="E49" s="48">
        <v>9400</v>
      </c>
      <c r="F49" s="48">
        <f t="shared" si="12"/>
        <v>38052</v>
      </c>
      <c r="G49" s="47"/>
      <c r="H49" s="9">
        <f t="shared" si="13"/>
        <v>3.8014792161544473</v>
      </c>
      <c r="I49" s="9">
        <f t="shared" si="14"/>
        <v>3.739323243034802</v>
      </c>
      <c r="J49" s="9">
        <f t="shared" si="15"/>
        <v>3.754607237834559</v>
      </c>
      <c r="K49" s="9">
        <f t="shared" si="16"/>
        <v>3.876064886975597</v>
      </c>
      <c r="L49" s="9">
        <f t="shared" si="17"/>
        <v>3.7914295279544694</v>
      </c>
    </row>
    <row r="50" spans="1:12" ht="12.75">
      <c r="A50" s="47" t="s">
        <v>14</v>
      </c>
      <c r="B50" s="48">
        <v>8975</v>
      </c>
      <c r="C50" s="48">
        <v>9342</v>
      </c>
      <c r="D50" s="48">
        <v>9573</v>
      </c>
      <c r="E50" s="48">
        <v>9540</v>
      </c>
      <c r="F50" s="48">
        <f t="shared" si="12"/>
        <v>37430</v>
      </c>
      <c r="G50" s="47"/>
      <c r="H50" s="9">
        <f t="shared" si="13"/>
        <v>3.669420946976356</v>
      </c>
      <c r="I50" s="9">
        <f t="shared" si="14"/>
        <v>3.6024293839776345</v>
      </c>
      <c r="J50" s="9">
        <f t="shared" si="15"/>
        <v>3.7219483367288224</v>
      </c>
      <c r="K50" s="9">
        <f t="shared" si="16"/>
        <v>3.9337935129518296</v>
      </c>
      <c r="L50" s="9">
        <f t="shared" si="17"/>
        <v>3.7294546208171924</v>
      </c>
    </row>
    <row r="51" spans="1:12" ht="12.75">
      <c r="A51" s="47" t="s">
        <v>12</v>
      </c>
      <c r="B51" s="48">
        <v>7147</v>
      </c>
      <c r="C51" s="48">
        <v>7470</v>
      </c>
      <c r="D51" s="48">
        <v>7877</v>
      </c>
      <c r="E51" s="48">
        <v>8267</v>
      </c>
      <c r="F51" s="48">
        <f t="shared" si="12"/>
        <v>30761</v>
      </c>
      <c r="G51" s="47"/>
      <c r="H51" s="9">
        <f t="shared" si="13"/>
        <v>2.922044736271868</v>
      </c>
      <c r="I51" s="9">
        <f t="shared" si="14"/>
        <v>2.8805552877663163</v>
      </c>
      <c r="J51" s="9">
        <f t="shared" si="15"/>
        <v>3.062549571546321</v>
      </c>
      <c r="K51" s="9">
        <f t="shared" si="16"/>
        <v>3.408875363896517</v>
      </c>
      <c r="L51" s="9">
        <f t="shared" si="17"/>
        <v>3.0649680360929104</v>
      </c>
    </row>
    <row r="52" spans="1:12" ht="12.75">
      <c r="A52" s="47" t="s">
        <v>8</v>
      </c>
      <c r="B52" s="48">
        <v>7200</v>
      </c>
      <c r="C52" s="48">
        <v>7616</v>
      </c>
      <c r="D52" s="48">
        <v>7480</v>
      </c>
      <c r="E52" s="48">
        <v>7360</v>
      </c>
      <c r="F52" s="48">
        <f t="shared" si="12"/>
        <v>29656</v>
      </c>
      <c r="G52" s="47"/>
      <c r="H52" s="9">
        <f t="shared" si="13"/>
        <v>2.943713740192732</v>
      </c>
      <c r="I52" s="9">
        <f t="shared" si="14"/>
        <v>2.936855297406729</v>
      </c>
      <c r="J52" s="9">
        <f t="shared" si="15"/>
        <v>2.90819738417754</v>
      </c>
      <c r="K52" s="9">
        <f t="shared" si="16"/>
        <v>3.0348763370362124</v>
      </c>
      <c r="L52" s="9">
        <f t="shared" si="17"/>
        <v>2.9548679197155927</v>
      </c>
    </row>
    <row r="53" spans="1:12" ht="12.75">
      <c r="A53" s="47" t="s">
        <v>5</v>
      </c>
      <c r="B53" s="48">
        <v>4497</v>
      </c>
      <c r="C53" s="48">
        <v>4526</v>
      </c>
      <c r="D53" s="48">
        <v>5089</v>
      </c>
      <c r="E53" s="48">
        <v>4310</v>
      </c>
      <c r="F53" s="48">
        <f t="shared" si="12"/>
        <v>18422</v>
      </c>
      <c r="G53" s="47"/>
      <c r="H53" s="9">
        <f t="shared" si="13"/>
        <v>1.8385945402287103</v>
      </c>
      <c r="I53" s="9">
        <f t="shared" si="14"/>
        <v>1.7453002988527908</v>
      </c>
      <c r="J53" s="9">
        <f t="shared" si="15"/>
        <v>1.9785850919892383</v>
      </c>
      <c r="K53" s="9">
        <f t="shared" si="16"/>
        <v>1.7772169854111515</v>
      </c>
      <c r="L53" s="9">
        <f t="shared" si="17"/>
        <v>1.8355333428985925</v>
      </c>
    </row>
    <row r="54" spans="1:12" ht="12.75">
      <c r="A54" s="47" t="s">
        <v>10</v>
      </c>
      <c r="B54" s="48">
        <v>1687</v>
      </c>
      <c r="C54" s="48">
        <v>1458</v>
      </c>
      <c r="D54" s="48">
        <v>1480</v>
      </c>
      <c r="E54" s="48">
        <v>1733</v>
      </c>
      <c r="F54" s="48">
        <f t="shared" si="12"/>
        <v>6358</v>
      </c>
      <c r="G54" s="47"/>
      <c r="H54" s="9">
        <f t="shared" si="13"/>
        <v>0.6897284832923802</v>
      </c>
      <c r="I54" s="9">
        <f t="shared" si="14"/>
        <v>0.5622288633953534</v>
      </c>
      <c r="J54" s="9">
        <f t="shared" si="15"/>
        <v>0.5754187337677485</v>
      </c>
      <c r="K54" s="9">
        <f t="shared" si="16"/>
        <v>0.7145979201200755</v>
      </c>
      <c r="L54" s="9">
        <f t="shared" si="17"/>
        <v>0.6334991311556427</v>
      </c>
    </row>
    <row r="55" spans="1:12" ht="12.75">
      <c r="A55" s="38" t="s">
        <v>20</v>
      </c>
      <c r="B55" s="42">
        <f>SUM(B40:B54)</f>
        <v>244589</v>
      </c>
      <c r="C55" s="42">
        <f>SUM(C40:C54)</f>
        <v>259325</v>
      </c>
      <c r="D55" s="42">
        <f>SUM(D40:D54)</f>
        <v>257204</v>
      </c>
      <c r="E55" s="42">
        <f>SUM(E40:E54)</f>
        <v>242514</v>
      </c>
      <c r="F55" s="42">
        <f>SUM(F40:F54)</f>
        <v>1003632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8:12" ht="12.75">
      <c r="H56" s="9"/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O8" sqref="O8:O9"/>
    </sheetView>
  </sheetViews>
  <sheetFormatPr defaultColWidth="9.140625" defaultRowHeight="12.75"/>
  <cols>
    <col min="1" max="1" width="35.421875" style="0" customWidth="1"/>
  </cols>
  <sheetData>
    <row r="1" spans="1:12" ht="15">
      <c r="A1" s="10" t="s">
        <v>103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"/>
    </row>
    <row r="2" spans="1:12" ht="13.5" thickBot="1">
      <c r="A2" s="35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36"/>
      <c r="B3" s="98" t="s">
        <v>21</v>
      </c>
      <c r="C3" s="98"/>
      <c r="D3" s="98"/>
      <c r="E3" s="98"/>
      <c r="F3" s="98"/>
      <c r="G3" s="37"/>
      <c r="H3" s="88" t="s">
        <v>32</v>
      </c>
      <c r="I3" s="88"/>
      <c r="J3" s="88"/>
      <c r="K3" s="88"/>
      <c r="L3" s="99"/>
    </row>
    <row r="4" spans="1:12" ht="25.5">
      <c r="A4" s="38" t="s">
        <v>66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3" t="s">
        <v>26</v>
      </c>
    </row>
    <row r="5" spans="1:12" ht="12.75">
      <c r="A5" s="39" t="s">
        <v>68</v>
      </c>
      <c r="B5" s="48"/>
      <c r="C5" s="48"/>
      <c r="D5" s="48"/>
      <c r="E5" s="48"/>
      <c r="F5" s="48"/>
      <c r="G5" s="47"/>
      <c r="H5" s="47"/>
      <c r="I5" s="47"/>
      <c r="J5" s="47"/>
      <c r="K5" s="47"/>
      <c r="L5" s="47"/>
    </row>
    <row r="6" spans="1:12" ht="12.75">
      <c r="A6" s="40" t="s">
        <v>70</v>
      </c>
      <c r="B6" s="48">
        <v>168627</v>
      </c>
      <c r="C6" s="48">
        <v>180634</v>
      </c>
      <c r="D6" s="48">
        <v>179316</v>
      </c>
      <c r="E6" s="48">
        <v>165123</v>
      </c>
      <c r="F6" s="48">
        <v>693700</v>
      </c>
      <c r="G6" s="47"/>
      <c r="H6" s="9">
        <f aca="true" t="shared" si="0" ref="H6:H15">IF(B6&gt;0,B6/B$15*100,"-")</f>
        <v>73.40161579579684</v>
      </c>
      <c r="I6" s="9">
        <f aca="true" t="shared" si="1" ref="I6:I15">IF(C6&gt;0,C6/C$15*100,"-")</f>
        <v>74.07799280684702</v>
      </c>
      <c r="J6" s="9">
        <f aca="true" t="shared" si="2" ref="J6:J15">IF(D6&gt;0,D6/D$15*100,"-")</f>
        <v>73.90390464650461</v>
      </c>
      <c r="K6" s="9">
        <f aca="true" t="shared" si="3" ref="K6:K15">IF(E6&gt;0,E6/E$15*100,"-")</f>
        <v>72.00832057773067</v>
      </c>
      <c r="L6" s="9">
        <f aca="true" t="shared" si="4" ref="L6:L15">IF(F6&gt;0,F6/F$15*100,"-")</f>
        <v>73.36703612826805</v>
      </c>
    </row>
    <row r="7" spans="1:12" ht="12.75">
      <c r="A7" s="40" t="s">
        <v>71</v>
      </c>
      <c r="B7" s="48">
        <v>31804</v>
      </c>
      <c r="C7" s="48">
        <v>32436</v>
      </c>
      <c r="D7" s="48">
        <v>32519</v>
      </c>
      <c r="E7" s="48">
        <v>34700</v>
      </c>
      <c r="F7" s="48">
        <v>131459</v>
      </c>
      <c r="G7" s="47"/>
      <c r="H7" s="9">
        <f t="shared" si="0"/>
        <v>13.84395730677485</v>
      </c>
      <c r="I7" s="9">
        <f t="shared" si="1"/>
        <v>13.302001697813756</v>
      </c>
      <c r="J7" s="9">
        <f t="shared" si="2"/>
        <v>13.402490994666866</v>
      </c>
      <c r="K7" s="9">
        <f t="shared" si="3"/>
        <v>15.132287591960264</v>
      </c>
      <c r="L7" s="9">
        <f t="shared" si="4"/>
        <v>13.903354767746848</v>
      </c>
    </row>
    <row r="8" spans="1:12" ht="12.75">
      <c r="A8" s="40" t="s">
        <v>72</v>
      </c>
      <c r="B8" s="48">
        <v>21045</v>
      </c>
      <c r="C8" s="48">
        <v>22053</v>
      </c>
      <c r="D8" s="48">
        <v>22447</v>
      </c>
      <c r="E8" s="48">
        <v>20843</v>
      </c>
      <c r="F8" s="48">
        <v>86388</v>
      </c>
      <c r="G8" s="47"/>
      <c r="H8" s="9">
        <f t="shared" si="0"/>
        <v>9.160674176866959</v>
      </c>
      <c r="I8" s="9">
        <f t="shared" si="1"/>
        <v>9.043934006717437</v>
      </c>
      <c r="J8" s="9">
        <f t="shared" si="2"/>
        <v>9.251382741083278</v>
      </c>
      <c r="K8" s="9">
        <f t="shared" si="3"/>
        <v>9.089402601706851</v>
      </c>
      <c r="L8" s="9">
        <f t="shared" si="4"/>
        <v>9.136559776630849</v>
      </c>
    </row>
    <row r="9" spans="1:12" ht="12.75">
      <c r="A9" s="40" t="s">
        <v>73</v>
      </c>
      <c r="B9" s="48">
        <v>6830</v>
      </c>
      <c r="C9" s="48">
        <v>7100</v>
      </c>
      <c r="D9" s="48">
        <v>6489</v>
      </c>
      <c r="E9" s="48">
        <v>6483</v>
      </c>
      <c r="F9" s="48">
        <v>26902</v>
      </c>
      <c r="G9" s="47"/>
      <c r="H9" s="9">
        <f t="shared" si="0"/>
        <v>2.9730294430031514</v>
      </c>
      <c r="I9" s="9">
        <f t="shared" si="1"/>
        <v>2.91170958362553</v>
      </c>
      <c r="J9" s="9">
        <f t="shared" si="2"/>
        <v>2.67439847671802</v>
      </c>
      <c r="K9" s="9">
        <f t="shared" si="3"/>
        <v>2.827164854716956</v>
      </c>
      <c r="L9" s="9">
        <f t="shared" si="4"/>
        <v>2.845206870293595</v>
      </c>
    </row>
    <row r="10" spans="1:12" ht="12.75">
      <c r="A10" s="40" t="s">
        <v>74</v>
      </c>
      <c r="B10" s="48">
        <v>706</v>
      </c>
      <c r="C10" s="48">
        <v>774</v>
      </c>
      <c r="D10" s="48">
        <v>910</v>
      </c>
      <c r="E10" s="48">
        <v>1027</v>
      </c>
      <c r="F10" s="48">
        <v>3417</v>
      </c>
      <c r="G10" s="47"/>
      <c r="H10" s="9">
        <f t="shared" si="0"/>
        <v>0.30731461006738287</v>
      </c>
      <c r="I10" s="9">
        <f t="shared" si="1"/>
        <v>0.3174173546093183</v>
      </c>
      <c r="J10" s="9">
        <f t="shared" si="2"/>
        <v>0.3750504875656338</v>
      </c>
      <c r="K10" s="9">
        <f t="shared" si="3"/>
        <v>0.44786338204447235</v>
      </c>
      <c r="L10" s="9">
        <f t="shared" si="4"/>
        <v>0.3613884423386073</v>
      </c>
    </row>
    <row r="11" spans="1:12" ht="12.75">
      <c r="A11" s="40" t="s">
        <v>76</v>
      </c>
      <c r="B11" s="48">
        <v>477</v>
      </c>
      <c r="C11" s="48">
        <v>578</v>
      </c>
      <c r="D11" s="48">
        <v>648</v>
      </c>
      <c r="E11" s="48">
        <v>843</v>
      </c>
      <c r="F11" s="48">
        <v>2546</v>
      </c>
      <c r="G11" s="47"/>
      <c r="H11" s="9">
        <f t="shared" si="0"/>
        <v>0.2076332422126652</v>
      </c>
      <c r="I11" s="9">
        <f t="shared" si="1"/>
        <v>0.23703776610359945</v>
      </c>
      <c r="J11" s="9">
        <f t="shared" si="2"/>
        <v>0.2670689186181656</v>
      </c>
      <c r="K11" s="9">
        <f t="shared" si="3"/>
        <v>0.3676230097989194</v>
      </c>
      <c r="L11" s="9">
        <f t="shared" si="4"/>
        <v>0.26926981978170744</v>
      </c>
    </row>
    <row r="12" spans="1:12" ht="12.75">
      <c r="A12" s="40" t="s">
        <v>75</v>
      </c>
      <c r="B12" s="48">
        <v>166</v>
      </c>
      <c r="C12" s="48">
        <v>177</v>
      </c>
      <c r="D12" s="48">
        <v>192</v>
      </c>
      <c r="E12" s="48">
        <v>193</v>
      </c>
      <c r="F12" s="48">
        <v>728</v>
      </c>
      <c r="G12" s="47"/>
      <c r="H12" s="9">
        <f t="shared" si="0"/>
        <v>0.07225810944927133</v>
      </c>
      <c r="I12" s="9">
        <f t="shared" si="1"/>
        <v>0.07258768961996039</v>
      </c>
      <c r="J12" s="9">
        <f t="shared" si="2"/>
        <v>0.07913153144241945</v>
      </c>
      <c r="K12" s="9">
        <f t="shared" si="3"/>
        <v>0.08416517306191156</v>
      </c>
      <c r="L12" s="9">
        <f t="shared" si="4"/>
        <v>0.07699466959979694</v>
      </c>
    </row>
    <row r="13" spans="1:12" ht="12.75">
      <c r="A13" s="40" t="s">
        <v>77</v>
      </c>
      <c r="B13" s="48">
        <v>74</v>
      </c>
      <c r="C13" s="48">
        <v>87</v>
      </c>
      <c r="D13" s="48">
        <v>110</v>
      </c>
      <c r="E13" s="48">
        <v>95</v>
      </c>
      <c r="F13" s="48">
        <v>366</v>
      </c>
      <c r="G13" s="47"/>
      <c r="H13" s="9">
        <f t="shared" si="0"/>
        <v>0.03221144638100047</v>
      </c>
      <c r="I13" s="9">
        <f t="shared" si="1"/>
        <v>0.03567869489794663</v>
      </c>
      <c r="J13" s="9">
        <f t="shared" si="2"/>
        <v>0.045335773222219475</v>
      </c>
      <c r="K13" s="9">
        <f t="shared" si="3"/>
        <v>0.04142845306156268</v>
      </c>
      <c r="L13" s="9">
        <f t="shared" si="4"/>
        <v>0.03870885861748033</v>
      </c>
    </row>
    <row r="14" spans="1:12" ht="12.75">
      <c r="A14" s="40" t="s">
        <v>78</v>
      </c>
      <c r="B14" s="48">
        <v>3</v>
      </c>
      <c r="C14" s="48">
        <v>4</v>
      </c>
      <c r="D14" s="48">
        <v>3</v>
      </c>
      <c r="E14" s="48">
        <v>4</v>
      </c>
      <c r="F14" s="48">
        <v>14</v>
      </c>
      <c r="G14" s="47"/>
      <c r="H14" s="9">
        <f t="shared" si="0"/>
        <v>0.0013058694478783974</v>
      </c>
      <c r="I14" s="9">
        <f t="shared" si="1"/>
        <v>0.0016403997654228335</v>
      </c>
      <c r="J14" s="9">
        <f t="shared" si="2"/>
        <v>0.001236430178787804</v>
      </c>
      <c r="K14" s="9">
        <f t="shared" si="3"/>
        <v>0.0017443559183815864</v>
      </c>
      <c r="L14" s="9">
        <f t="shared" si="4"/>
        <v>0.001480666723073018</v>
      </c>
    </row>
    <row r="15" spans="1:12" ht="12.75">
      <c r="A15" s="38" t="s">
        <v>20</v>
      </c>
      <c r="B15" s="42">
        <v>229732</v>
      </c>
      <c r="C15" s="42">
        <v>243843</v>
      </c>
      <c r="D15" s="42">
        <v>242634</v>
      </c>
      <c r="E15" s="42">
        <v>229311</v>
      </c>
      <c r="F15" s="42">
        <v>945520</v>
      </c>
      <c r="G15" s="42"/>
      <c r="H15" s="42">
        <f t="shared" si="0"/>
        <v>100</v>
      </c>
      <c r="I15" s="42">
        <f t="shared" si="1"/>
        <v>100</v>
      </c>
      <c r="J15" s="42">
        <f t="shared" si="2"/>
        <v>100</v>
      </c>
      <c r="K15" s="42">
        <f t="shared" si="3"/>
        <v>100</v>
      </c>
      <c r="L15" s="42">
        <f t="shared" si="4"/>
        <v>100</v>
      </c>
    </row>
    <row r="16" spans="1:12" ht="12.75">
      <c r="A16" s="39" t="s">
        <v>69</v>
      </c>
      <c r="B16" s="48"/>
      <c r="C16" s="48"/>
      <c r="D16" s="48"/>
      <c r="E16" s="48"/>
      <c r="F16" s="48"/>
      <c r="G16" s="47"/>
      <c r="H16" s="47"/>
      <c r="I16" s="47"/>
      <c r="J16" s="47"/>
      <c r="K16" s="47"/>
      <c r="L16" s="47"/>
    </row>
    <row r="17" spans="1:12" ht="12.75">
      <c r="A17" s="40" t="s">
        <v>70</v>
      </c>
      <c r="B17" s="48">
        <v>8160</v>
      </c>
      <c r="C17" s="48">
        <v>8674</v>
      </c>
      <c r="D17" s="48">
        <v>8648</v>
      </c>
      <c r="E17" s="48">
        <v>7463</v>
      </c>
      <c r="F17" s="48">
        <v>32945</v>
      </c>
      <c r="G17" s="47"/>
      <c r="H17" s="9">
        <f aca="true" t="shared" si="5" ref="H17:H26">IF(B17&gt;0,B17/B$26*100,"-")</f>
        <v>63.3147113594041</v>
      </c>
      <c r="I17" s="9">
        <f aca="true" t="shared" si="6" ref="I17:I26">IF(C17&gt;0,C17/C$26*100,"-")</f>
        <v>62.80955829109342</v>
      </c>
      <c r="J17" s="9">
        <f aca="true" t="shared" si="7" ref="J17:J26">IF(D17&gt;0,D17/D$26*100,"-")</f>
        <v>62.28303925099028</v>
      </c>
      <c r="K17" s="9">
        <f aca="true" t="shared" si="8" ref="K17:K26">IF(E17&gt;0,E17/E$26*100,"-")</f>
        <v>61.59115292564166</v>
      </c>
      <c r="L17" s="9">
        <f aca="true" t="shared" si="9" ref="L17:L26">IF(F17&gt;0,F17/F$26*100,"-")</f>
        <v>62.514231499051235</v>
      </c>
    </row>
    <row r="18" spans="1:12" ht="12.75">
      <c r="A18" s="40" t="s">
        <v>72</v>
      </c>
      <c r="B18" s="48">
        <v>2526</v>
      </c>
      <c r="C18" s="48">
        <v>2719</v>
      </c>
      <c r="D18" s="48">
        <v>2950</v>
      </c>
      <c r="E18" s="48">
        <v>2474</v>
      </c>
      <c r="F18" s="48">
        <v>10669</v>
      </c>
      <c r="G18" s="47"/>
      <c r="H18" s="9">
        <f t="shared" si="5"/>
        <v>19.599627560521416</v>
      </c>
      <c r="I18" s="9">
        <f t="shared" si="6"/>
        <v>19.688631426502536</v>
      </c>
      <c r="J18" s="9">
        <f t="shared" si="7"/>
        <v>21.24594886568239</v>
      </c>
      <c r="K18" s="9">
        <f t="shared" si="8"/>
        <v>20.41759511430222</v>
      </c>
      <c r="L18" s="9">
        <f t="shared" si="9"/>
        <v>20.244781783681216</v>
      </c>
    </row>
    <row r="19" spans="1:12" ht="12.75">
      <c r="A19" s="40" t="s">
        <v>71</v>
      </c>
      <c r="B19" s="48">
        <v>1650</v>
      </c>
      <c r="C19" s="48">
        <v>1902</v>
      </c>
      <c r="D19" s="48">
        <v>1714</v>
      </c>
      <c r="E19" s="48">
        <v>1562</v>
      </c>
      <c r="F19" s="48">
        <v>6828</v>
      </c>
      <c r="G19" s="47"/>
      <c r="H19" s="9">
        <f t="shared" si="5"/>
        <v>12.802607076350093</v>
      </c>
      <c r="I19" s="9">
        <f t="shared" si="6"/>
        <v>13.772628530050687</v>
      </c>
      <c r="J19" s="9">
        <f t="shared" si="7"/>
        <v>12.3442563917897</v>
      </c>
      <c r="K19" s="9">
        <f t="shared" si="8"/>
        <v>12.890979615416356</v>
      </c>
      <c r="L19" s="9">
        <f t="shared" si="9"/>
        <v>12.956356736242885</v>
      </c>
    </row>
    <row r="20" spans="1:12" ht="12.75">
      <c r="A20" s="40" t="s">
        <v>73</v>
      </c>
      <c r="B20" s="48">
        <v>276</v>
      </c>
      <c r="C20" s="48">
        <v>219</v>
      </c>
      <c r="D20" s="48">
        <v>246</v>
      </c>
      <c r="E20" s="48">
        <v>360</v>
      </c>
      <c r="F20" s="48">
        <v>1101</v>
      </c>
      <c r="G20" s="47"/>
      <c r="H20" s="9">
        <f t="shared" si="5"/>
        <v>2.1415270018621975</v>
      </c>
      <c r="I20" s="9">
        <f t="shared" si="6"/>
        <v>1.5858073859522086</v>
      </c>
      <c r="J20" s="9">
        <f t="shared" si="7"/>
        <v>1.7716960749009723</v>
      </c>
      <c r="K20" s="9">
        <f t="shared" si="8"/>
        <v>2.9710324337707354</v>
      </c>
      <c r="L20" s="9">
        <f t="shared" si="9"/>
        <v>2.0891840607210628</v>
      </c>
    </row>
    <row r="21" spans="1:12" ht="12.75">
      <c r="A21" s="40" t="s">
        <v>74</v>
      </c>
      <c r="B21" s="48">
        <v>155</v>
      </c>
      <c r="C21" s="48">
        <v>177</v>
      </c>
      <c r="D21" s="48">
        <v>163</v>
      </c>
      <c r="E21" s="48">
        <v>129</v>
      </c>
      <c r="F21" s="48">
        <v>624</v>
      </c>
      <c r="G21" s="47"/>
      <c r="H21" s="9">
        <f t="shared" si="5"/>
        <v>1.2026691495965238</v>
      </c>
      <c r="I21" s="9">
        <f t="shared" si="6"/>
        <v>1.281679942070963</v>
      </c>
      <c r="J21" s="9">
        <f t="shared" si="7"/>
        <v>1.17392870003601</v>
      </c>
      <c r="K21" s="9">
        <f t="shared" si="8"/>
        <v>1.0646199554345135</v>
      </c>
      <c r="L21" s="9">
        <f t="shared" si="9"/>
        <v>1.1840607210626186</v>
      </c>
    </row>
    <row r="22" spans="1:12" ht="12.75">
      <c r="A22" s="40" t="s">
        <v>76</v>
      </c>
      <c r="B22" s="48">
        <v>83</v>
      </c>
      <c r="C22" s="48">
        <v>60</v>
      </c>
      <c r="D22" s="48">
        <v>86</v>
      </c>
      <c r="E22" s="48">
        <v>51</v>
      </c>
      <c r="F22" s="48">
        <v>280</v>
      </c>
      <c r="G22" s="47"/>
      <c r="H22" s="9">
        <f t="shared" si="5"/>
        <v>0.644009931719429</v>
      </c>
      <c r="I22" s="9">
        <f t="shared" si="6"/>
        <v>0.4344677769732078</v>
      </c>
      <c r="J22" s="9">
        <f t="shared" si="7"/>
        <v>0.6193734245588765</v>
      </c>
      <c r="K22" s="9">
        <f t="shared" si="8"/>
        <v>0.4208962614508541</v>
      </c>
      <c r="L22" s="9">
        <f t="shared" si="9"/>
        <v>0.5313092979127134</v>
      </c>
    </row>
    <row r="23" spans="1:12" ht="12.75">
      <c r="A23" s="40" t="s">
        <v>77</v>
      </c>
      <c r="B23" s="48">
        <v>26</v>
      </c>
      <c r="C23" s="48">
        <v>40</v>
      </c>
      <c r="D23" s="48">
        <v>57</v>
      </c>
      <c r="E23" s="48">
        <v>51</v>
      </c>
      <c r="F23" s="48">
        <v>174</v>
      </c>
      <c r="G23" s="47"/>
      <c r="H23" s="9">
        <f t="shared" si="5"/>
        <v>0.20173805090006208</v>
      </c>
      <c r="I23" s="9">
        <f t="shared" si="6"/>
        <v>0.2896451846488052</v>
      </c>
      <c r="J23" s="9">
        <f t="shared" si="7"/>
        <v>0.41051494418437157</v>
      </c>
      <c r="K23" s="9">
        <f t="shared" si="8"/>
        <v>0.4208962614508541</v>
      </c>
      <c r="L23" s="9">
        <f t="shared" si="9"/>
        <v>0.33017077798861477</v>
      </c>
    </row>
    <row r="24" spans="1:12" ht="12.75">
      <c r="A24" s="40" t="s">
        <v>75</v>
      </c>
      <c r="B24" s="48">
        <v>11</v>
      </c>
      <c r="C24" s="48">
        <v>18</v>
      </c>
      <c r="D24" s="48">
        <v>21</v>
      </c>
      <c r="E24" s="48">
        <v>27</v>
      </c>
      <c r="F24" s="48">
        <v>77</v>
      </c>
      <c r="G24" s="47"/>
      <c r="H24" s="9">
        <f t="shared" si="5"/>
        <v>0.08535071384233395</v>
      </c>
      <c r="I24" s="9">
        <f t="shared" si="6"/>
        <v>0.13034033309196233</v>
      </c>
      <c r="J24" s="9">
        <f t="shared" si="7"/>
        <v>0.15124234785740007</v>
      </c>
      <c r="K24" s="9">
        <f t="shared" si="8"/>
        <v>0.22282743253280515</v>
      </c>
      <c r="L24" s="9">
        <f t="shared" si="9"/>
        <v>0.1461100569259962</v>
      </c>
    </row>
    <row r="25" spans="1:12" ht="12.75">
      <c r="A25" s="40" t="s">
        <v>78</v>
      </c>
      <c r="B25" s="48">
        <v>1</v>
      </c>
      <c r="C25" s="48">
        <v>1</v>
      </c>
      <c r="D25" s="48">
        <v>0</v>
      </c>
      <c r="E25" s="48">
        <v>0</v>
      </c>
      <c r="F25" s="48">
        <v>2</v>
      </c>
      <c r="G25" s="47"/>
      <c r="H25" s="9">
        <f t="shared" si="5"/>
        <v>0.007759155803848541</v>
      </c>
      <c r="I25" s="9">
        <f t="shared" si="6"/>
        <v>0.007241129616220129</v>
      </c>
      <c r="J25" s="9" t="str">
        <f t="shared" si="7"/>
        <v>-</v>
      </c>
      <c r="K25" s="9" t="str">
        <f t="shared" si="8"/>
        <v>-</v>
      </c>
      <c r="L25" s="9">
        <f t="shared" si="9"/>
        <v>0.003795066413662239</v>
      </c>
    </row>
    <row r="26" spans="1:12" ht="12.75">
      <c r="A26" s="38" t="s">
        <v>20</v>
      </c>
      <c r="B26" s="42">
        <v>12888</v>
      </c>
      <c r="C26" s="42">
        <v>13810</v>
      </c>
      <c r="D26" s="42">
        <v>13885</v>
      </c>
      <c r="E26" s="42">
        <v>12117</v>
      </c>
      <c r="F26" s="42">
        <v>52700</v>
      </c>
      <c r="G26" s="42"/>
      <c r="H26" s="42">
        <f t="shared" si="5"/>
        <v>100</v>
      </c>
      <c r="I26" s="42">
        <f t="shared" si="6"/>
        <v>100</v>
      </c>
      <c r="J26" s="42">
        <f t="shared" si="7"/>
        <v>100</v>
      </c>
      <c r="K26" s="42">
        <f t="shared" si="8"/>
        <v>100</v>
      </c>
      <c r="L26" s="42">
        <f t="shared" si="9"/>
        <v>100</v>
      </c>
    </row>
    <row r="27" spans="1:12" ht="12.75">
      <c r="A27" s="39" t="s">
        <v>26</v>
      </c>
      <c r="B27" s="48"/>
      <c r="C27" s="48"/>
      <c r="D27" s="48"/>
      <c r="E27" s="48"/>
      <c r="F27" s="48"/>
      <c r="G27" s="47"/>
      <c r="H27" s="47"/>
      <c r="I27" s="47"/>
      <c r="J27" s="47"/>
      <c r="K27" s="47"/>
      <c r="L27" s="47"/>
    </row>
    <row r="28" spans="1:12" ht="12.75">
      <c r="A28" s="41" t="s">
        <v>70</v>
      </c>
      <c r="B28" s="48">
        <v>176803</v>
      </c>
      <c r="C28" s="48">
        <v>189322</v>
      </c>
      <c r="D28" s="48">
        <v>187971</v>
      </c>
      <c r="E28" s="48">
        <v>172588</v>
      </c>
      <c r="F28" s="48">
        <v>726684</v>
      </c>
      <c r="G28" s="47"/>
      <c r="H28" s="9">
        <f aca="true" t="shared" si="10" ref="H28:H37">IF(B28&gt;0,B28/B$37*100,"-")</f>
        <v>72.2854572958829</v>
      </c>
      <c r="I28" s="9">
        <f aca="true" t="shared" si="11" ref="I28:I37">IF(C28&gt;0,C28/C$37*100,"-")</f>
        <v>73.00540632254382</v>
      </c>
      <c r="J28" s="9">
        <f aca="true" t="shared" si="12" ref="J28:J37">IF(D28&gt;0,D28/D$37*100,"-")</f>
        <v>73.08245594936315</v>
      </c>
      <c r="K28" s="9">
        <f aca="true" t="shared" si="13" ref="K28:K37">IF(E28&gt;0,E28/E$37*100,"-")</f>
        <v>71.16620071418556</v>
      </c>
      <c r="L28" s="9">
        <f aca="true" t="shared" si="14" ref="L28:L37">IF(F28&gt;0,F28/F$37*100,"-")</f>
        <v>72.40527921533149</v>
      </c>
    </row>
    <row r="29" spans="1:12" ht="12.75">
      <c r="A29" s="41" t="s">
        <v>71</v>
      </c>
      <c r="B29" s="48">
        <v>33454</v>
      </c>
      <c r="C29" s="48">
        <v>34339</v>
      </c>
      <c r="D29" s="48">
        <v>34233</v>
      </c>
      <c r="E29" s="48">
        <v>36262</v>
      </c>
      <c r="F29" s="48">
        <v>138288</v>
      </c>
      <c r="G29" s="47"/>
      <c r="H29" s="9">
        <f t="shared" si="10"/>
        <v>13.677582893822315</v>
      </c>
      <c r="I29" s="9">
        <f t="shared" si="11"/>
        <v>13.241634082197699</v>
      </c>
      <c r="J29" s="9">
        <f t="shared" si="12"/>
        <v>13.309668589913064</v>
      </c>
      <c r="K29" s="9">
        <f t="shared" si="13"/>
        <v>14.95253882250097</v>
      </c>
      <c r="L29" s="9">
        <f t="shared" si="14"/>
        <v>13.77872810207705</v>
      </c>
    </row>
    <row r="30" spans="1:12" ht="12.75">
      <c r="A30" s="41" t="s">
        <v>72</v>
      </c>
      <c r="B30" s="48">
        <v>24501</v>
      </c>
      <c r="C30" s="48">
        <v>25829</v>
      </c>
      <c r="D30" s="48">
        <v>25526</v>
      </c>
      <c r="E30" s="48">
        <v>23805</v>
      </c>
      <c r="F30" s="48">
        <v>99661</v>
      </c>
      <c r="G30" s="47"/>
      <c r="H30" s="9">
        <f t="shared" si="10"/>
        <v>10.017171593278547</v>
      </c>
      <c r="I30" s="9">
        <f t="shared" si="11"/>
        <v>9.960050284198267</v>
      </c>
      <c r="J30" s="9">
        <f t="shared" si="12"/>
        <v>9.924417971726724</v>
      </c>
      <c r="K30" s="9">
        <f t="shared" si="13"/>
        <v>9.815928152601499</v>
      </c>
      <c r="L30" s="9">
        <f t="shared" si="14"/>
        <v>9.930014327932295</v>
      </c>
    </row>
    <row r="31" spans="1:12" ht="12.75">
      <c r="A31" s="41" t="s">
        <v>73</v>
      </c>
      <c r="B31" s="48">
        <v>7106</v>
      </c>
      <c r="C31" s="48">
        <v>7319</v>
      </c>
      <c r="D31" s="48">
        <v>6735</v>
      </c>
      <c r="E31" s="48">
        <v>6843</v>
      </c>
      <c r="F31" s="48">
        <v>28003</v>
      </c>
      <c r="G31" s="47"/>
      <c r="H31" s="9">
        <f t="shared" si="10"/>
        <v>2.905270043746678</v>
      </c>
      <c r="I31" s="9">
        <f t="shared" si="11"/>
        <v>2.822316312286466</v>
      </c>
      <c r="J31" s="9">
        <f t="shared" si="12"/>
        <v>2.618544035084991</v>
      </c>
      <c r="K31" s="9">
        <f t="shared" si="13"/>
        <v>2.8216927682525546</v>
      </c>
      <c r="L31" s="9">
        <f t="shared" si="14"/>
        <v>2.7901605565375425</v>
      </c>
    </row>
    <row r="32" spans="1:12" ht="12.75">
      <c r="A32" s="41" t="s">
        <v>74</v>
      </c>
      <c r="B32" s="48">
        <v>875</v>
      </c>
      <c r="C32" s="48">
        <v>964</v>
      </c>
      <c r="D32" s="48">
        <v>1085</v>
      </c>
      <c r="E32" s="48">
        <v>1165</v>
      </c>
      <c r="F32" s="48">
        <v>4089</v>
      </c>
      <c r="G32" s="47"/>
      <c r="H32" s="9">
        <f t="shared" si="10"/>
        <v>0.35774152663641196</v>
      </c>
      <c r="I32" s="9">
        <f t="shared" si="11"/>
        <v>0.37173287676515276</v>
      </c>
      <c r="J32" s="9">
        <f t="shared" si="12"/>
        <v>0.42184413928243725</v>
      </c>
      <c r="K32" s="9">
        <f t="shared" si="13"/>
        <v>0.4803846375879331</v>
      </c>
      <c r="L32" s="9">
        <f t="shared" si="14"/>
        <v>0.4074194377631686</v>
      </c>
    </row>
    <row r="33" spans="1:12" ht="12.75">
      <c r="A33" s="41" t="s">
        <v>75</v>
      </c>
      <c r="B33" s="48">
        <v>1177</v>
      </c>
      <c r="C33" s="48">
        <v>777</v>
      </c>
      <c r="D33" s="48">
        <v>735</v>
      </c>
      <c r="E33" s="48">
        <v>802</v>
      </c>
      <c r="F33" s="48">
        <v>3491</v>
      </c>
      <c r="G33" s="47"/>
      <c r="H33" s="9">
        <f t="shared" si="10"/>
        <v>0.48121345925835074</v>
      </c>
      <c r="I33" s="9">
        <f t="shared" si="11"/>
        <v>0.29962286851299136</v>
      </c>
      <c r="J33" s="9">
        <f t="shared" si="12"/>
        <v>0.28576538467519946</v>
      </c>
      <c r="K33" s="9">
        <f t="shared" si="13"/>
        <v>0.33070255737813076</v>
      </c>
      <c r="L33" s="9">
        <f t="shared" si="14"/>
        <v>0.3478359641064372</v>
      </c>
    </row>
    <row r="34" spans="1:12" ht="12.75">
      <c r="A34" s="41" t="s">
        <v>76</v>
      </c>
      <c r="B34" s="48">
        <v>570</v>
      </c>
      <c r="C34" s="48">
        <v>644</v>
      </c>
      <c r="D34" s="48">
        <v>748</v>
      </c>
      <c r="E34" s="48">
        <v>899</v>
      </c>
      <c r="F34" s="48">
        <v>2861</v>
      </c>
      <c r="G34" s="47"/>
      <c r="H34" s="9">
        <f t="shared" si="10"/>
        <v>0.2330430516374341</v>
      </c>
      <c r="I34" s="9">
        <f t="shared" si="11"/>
        <v>0.24833607119995682</v>
      </c>
      <c r="J34" s="9">
        <f t="shared" si="12"/>
        <v>0.290819738417754</v>
      </c>
      <c r="K34" s="9">
        <f t="shared" si="13"/>
        <v>0.3707002482330917</v>
      </c>
      <c r="L34" s="9">
        <f t="shared" si="14"/>
        <v>0.28506407714365994</v>
      </c>
    </row>
    <row r="35" spans="1:12" ht="12.75">
      <c r="A35" s="41" t="s">
        <v>77</v>
      </c>
      <c r="B35" s="48">
        <v>100</v>
      </c>
      <c r="C35" s="48">
        <v>127</v>
      </c>
      <c r="D35" s="48">
        <v>168</v>
      </c>
      <c r="E35" s="48">
        <v>146</v>
      </c>
      <c r="F35" s="48">
        <v>541</v>
      </c>
      <c r="G35" s="47"/>
      <c r="H35" s="9">
        <f t="shared" si="10"/>
        <v>0.040884745901304226</v>
      </c>
      <c r="I35" s="9">
        <f t="shared" si="11"/>
        <v>0.04897310720868714</v>
      </c>
      <c r="J35" s="9">
        <f t="shared" si="12"/>
        <v>0.06531780221147417</v>
      </c>
      <c r="K35" s="9">
        <f t="shared" si="13"/>
        <v>0.06020270994664226</v>
      </c>
      <c r="L35" s="9">
        <f t="shared" si="14"/>
        <v>0.0539041124553373</v>
      </c>
    </row>
    <row r="36" spans="1:12" ht="12.75">
      <c r="A36" s="41" t="s">
        <v>78</v>
      </c>
      <c r="B36" s="48">
        <v>4</v>
      </c>
      <c r="C36" s="48">
        <v>5</v>
      </c>
      <c r="D36" s="48">
        <v>3</v>
      </c>
      <c r="E36" s="48">
        <v>4</v>
      </c>
      <c r="F36" s="48">
        <v>16</v>
      </c>
      <c r="G36" s="47"/>
      <c r="H36" s="9">
        <f t="shared" si="10"/>
        <v>0.0016353898360521688</v>
      </c>
      <c r="I36" s="9">
        <f t="shared" si="11"/>
        <v>0.0019280750869561866</v>
      </c>
      <c r="J36" s="9">
        <f t="shared" si="12"/>
        <v>0.0011663893252048957</v>
      </c>
      <c r="K36" s="9">
        <f t="shared" si="13"/>
        <v>0.0016493893136066372</v>
      </c>
      <c r="L36" s="9">
        <f t="shared" si="14"/>
        <v>0.0015942066530229147</v>
      </c>
    </row>
    <row r="37" spans="1:12" ht="12.75">
      <c r="A37" s="38" t="s">
        <v>20</v>
      </c>
      <c r="B37" s="42">
        <v>244590</v>
      </c>
      <c r="C37" s="42">
        <v>259326</v>
      </c>
      <c r="D37" s="42">
        <v>257204</v>
      </c>
      <c r="E37" s="42">
        <v>242514</v>
      </c>
      <c r="F37" s="42">
        <v>1003634</v>
      </c>
      <c r="G37" s="42"/>
      <c r="H37" s="42">
        <f t="shared" si="10"/>
        <v>100</v>
      </c>
      <c r="I37" s="42">
        <f t="shared" si="11"/>
        <v>100</v>
      </c>
      <c r="J37" s="42">
        <f t="shared" si="12"/>
        <v>100</v>
      </c>
      <c r="K37" s="42">
        <f t="shared" si="13"/>
        <v>100</v>
      </c>
      <c r="L37" s="42">
        <f t="shared" si="14"/>
        <v>100</v>
      </c>
    </row>
    <row r="39" ht="12.75">
      <c r="A39" s="4" t="s">
        <v>27</v>
      </c>
    </row>
    <row r="40" ht="12.75">
      <c r="A40" s="4" t="s">
        <v>28</v>
      </c>
    </row>
    <row r="41" ht="12.75">
      <c r="A41" t="s">
        <v>29</v>
      </c>
    </row>
    <row r="42" ht="12.75">
      <c r="A42" s="4" t="s">
        <v>30</v>
      </c>
    </row>
    <row r="43" ht="12.75">
      <c r="A43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B69" sqref="B69"/>
    </sheetView>
  </sheetViews>
  <sheetFormatPr defaultColWidth="9.140625" defaultRowHeight="12.75"/>
  <cols>
    <col min="1" max="1" width="38.8515625" style="0" customWidth="1"/>
  </cols>
  <sheetData>
    <row r="1" ht="15">
      <c r="A1" s="10" t="s">
        <v>125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11</v>
      </c>
      <c r="B6" s="48">
        <v>50337</v>
      </c>
      <c r="C6" s="48">
        <v>55935</v>
      </c>
      <c r="D6" s="48">
        <v>56505</v>
      </c>
      <c r="E6" s="48">
        <v>49414</v>
      </c>
      <c r="F6" s="48">
        <f aca="true" t="shared" si="0" ref="F6:F20">SUM(B6:E6)</f>
        <v>212191</v>
      </c>
      <c r="G6" s="47"/>
      <c r="H6" s="9">
        <f aca="true" t="shared" si="1" ref="H6:H21">IF(B6&gt;0,B6/B$21*100,"-")</f>
        <v>29.851268487659077</v>
      </c>
      <c r="I6" s="9">
        <f aca="true" t="shared" si="2" ref="I6:I21">IF(C6&gt;0,C6/C$21*100,"-")</f>
        <v>30.9661025394031</v>
      </c>
      <c r="J6" s="9">
        <f aca="true" t="shared" si="3" ref="J6:J21">IF(D6&gt;0,D6/D$21*100,"-")</f>
        <v>31.511410024760757</v>
      </c>
      <c r="K6" s="9">
        <f aca="true" t="shared" si="4" ref="K6:K21">IF(E6&gt;0,E6/E$21*100,"-")</f>
        <v>29.92557063522344</v>
      </c>
      <c r="L6" s="9">
        <f aca="true" t="shared" si="5" ref="L6:L21">IF(F6&gt;0,F6/F$21*100,"-")</f>
        <v>30.588382840948082</v>
      </c>
    </row>
    <row r="7" spans="1:12" ht="12.75">
      <c r="A7" s="47" t="s">
        <v>13</v>
      </c>
      <c r="B7" s="48">
        <v>22033</v>
      </c>
      <c r="C7" s="48">
        <v>23326</v>
      </c>
      <c r="D7" s="48">
        <v>22792</v>
      </c>
      <c r="E7" s="48">
        <v>21814</v>
      </c>
      <c r="F7" s="48">
        <f t="shared" si="0"/>
        <v>89965</v>
      </c>
      <c r="G7" s="47"/>
      <c r="H7" s="9">
        <f t="shared" si="1"/>
        <v>13.06619382538873</v>
      </c>
      <c r="I7" s="9">
        <f t="shared" si="2"/>
        <v>12.913476496542714</v>
      </c>
      <c r="J7" s="9">
        <f t="shared" si="3"/>
        <v>12.71052220660733</v>
      </c>
      <c r="K7" s="9">
        <f t="shared" si="4"/>
        <v>13.210758040975515</v>
      </c>
      <c r="L7" s="9">
        <f t="shared" si="5"/>
        <v>12.968900011244086</v>
      </c>
    </row>
    <row r="8" spans="1:12" ht="12.75">
      <c r="A8" s="47" t="s">
        <v>9</v>
      </c>
      <c r="B8" s="48">
        <v>17171</v>
      </c>
      <c r="C8" s="48">
        <v>18134</v>
      </c>
      <c r="D8" s="48">
        <v>17682</v>
      </c>
      <c r="E8" s="48">
        <v>17049</v>
      </c>
      <c r="F8" s="48">
        <f t="shared" si="0"/>
        <v>70036</v>
      </c>
      <c r="G8" s="47"/>
      <c r="H8" s="9">
        <f t="shared" si="1"/>
        <v>10.182889945797207</v>
      </c>
      <c r="I8" s="9">
        <f t="shared" si="2"/>
        <v>10.0391401349698</v>
      </c>
      <c r="J8" s="9">
        <f t="shared" si="3"/>
        <v>9.860804390015392</v>
      </c>
      <c r="K8" s="9">
        <f t="shared" si="4"/>
        <v>10.325030431859886</v>
      </c>
      <c r="L8" s="9">
        <f t="shared" si="5"/>
        <v>10.09603602720492</v>
      </c>
    </row>
    <row r="9" spans="1:12" ht="12.75">
      <c r="A9" s="47" t="s">
        <v>0</v>
      </c>
      <c r="B9" s="48">
        <v>12919</v>
      </c>
      <c r="C9" s="48">
        <v>13396</v>
      </c>
      <c r="D9" s="48">
        <v>13029</v>
      </c>
      <c r="E9" s="48">
        <v>12395</v>
      </c>
      <c r="F9" s="48">
        <f t="shared" si="0"/>
        <v>51739</v>
      </c>
      <c r="G9" s="47"/>
      <c r="H9" s="9">
        <f t="shared" si="1"/>
        <v>7.661333364961513</v>
      </c>
      <c r="I9" s="9">
        <f t="shared" si="2"/>
        <v>7.416142122425027</v>
      </c>
      <c r="J9" s="9">
        <f t="shared" si="3"/>
        <v>7.2659439202302085</v>
      </c>
      <c r="K9" s="9">
        <f t="shared" si="4"/>
        <v>7.506525438612428</v>
      </c>
      <c r="L9" s="9">
        <f t="shared" si="5"/>
        <v>7.458432920377456</v>
      </c>
    </row>
    <row r="10" spans="1:12" ht="12.75">
      <c r="A10" s="47" t="s">
        <v>7</v>
      </c>
      <c r="B10" s="48">
        <v>12783</v>
      </c>
      <c r="C10" s="48">
        <v>14392</v>
      </c>
      <c r="D10" s="48">
        <v>12634</v>
      </c>
      <c r="E10" s="48">
        <v>10319</v>
      </c>
      <c r="F10" s="48">
        <f t="shared" si="0"/>
        <v>50128</v>
      </c>
      <c r="G10" s="47"/>
      <c r="H10" s="9">
        <f t="shared" si="1"/>
        <v>7.580681508189721</v>
      </c>
      <c r="I10" s="9">
        <f t="shared" si="2"/>
        <v>7.967536385931696</v>
      </c>
      <c r="J10" s="9">
        <f t="shared" si="3"/>
        <v>7.045662406031809</v>
      </c>
      <c r="K10" s="9">
        <f t="shared" si="4"/>
        <v>6.249280839132041</v>
      </c>
      <c r="L10" s="9">
        <f t="shared" si="5"/>
        <v>7.226199297100468</v>
      </c>
    </row>
    <row r="11" spans="1:12" ht="12.75">
      <c r="A11" s="47" t="s">
        <v>4</v>
      </c>
      <c r="B11" s="48">
        <v>12509</v>
      </c>
      <c r="C11" s="48">
        <v>12304</v>
      </c>
      <c r="D11" s="48">
        <v>12422</v>
      </c>
      <c r="E11" s="48">
        <v>11708</v>
      </c>
      <c r="F11" s="48">
        <f t="shared" si="0"/>
        <v>48943</v>
      </c>
      <c r="G11" s="47"/>
      <c r="H11" s="9">
        <f t="shared" si="1"/>
        <v>7.4181917379289075</v>
      </c>
      <c r="I11" s="9">
        <f t="shared" si="2"/>
        <v>6.811601423881572</v>
      </c>
      <c r="J11" s="9">
        <f t="shared" si="3"/>
        <v>6.927435365500011</v>
      </c>
      <c r="K11" s="9">
        <f t="shared" si="4"/>
        <v>7.090471951212127</v>
      </c>
      <c r="L11" s="9">
        <f t="shared" si="5"/>
        <v>7.055375682213297</v>
      </c>
    </row>
    <row r="12" spans="1:12" ht="12.75">
      <c r="A12" s="47" t="s">
        <v>1</v>
      </c>
      <c r="B12" s="48">
        <v>9481</v>
      </c>
      <c r="C12" s="48">
        <v>9928</v>
      </c>
      <c r="D12" s="48">
        <v>10195</v>
      </c>
      <c r="E12" s="48">
        <v>9833</v>
      </c>
      <c r="F12" s="48">
        <f t="shared" si="0"/>
        <v>39437</v>
      </c>
      <c r="G12" s="47"/>
      <c r="H12" s="9">
        <f t="shared" si="1"/>
        <v>5.62250186803933</v>
      </c>
      <c r="I12" s="9">
        <f t="shared" si="2"/>
        <v>5.496227156721086</v>
      </c>
      <c r="J12" s="9">
        <f t="shared" si="3"/>
        <v>5.685493765196636</v>
      </c>
      <c r="K12" s="9">
        <f t="shared" si="4"/>
        <v>5.954954791276806</v>
      </c>
      <c r="L12" s="9">
        <f t="shared" si="5"/>
        <v>5.685038734434869</v>
      </c>
    </row>
    <row r="13" spans="1:12" ht="12.75">
      <c r="A13" s="47" t="s">
        <v>6</v>
      </c>
      <c r="B13" s="48">
        <v>7427</v>
      </c>
      <c r="C13" s="48">
        <v>8109</v>
      </c>
      <c r="D13" s="48">
        <v>8290</v>
      </c>
      <c r="E13" s="48">
        <v>8173</v>
      </c>
      <c r="F13" s="48">
        <f t="shared" si="0"/>
        <v>31999</v>
      </c>
      <c r="G13" s="47"/>
      <c r="H13" s="9">
        <f t="shared" si="1"/>
        <v>4.404421619441842</v>
      </c>
      <c r="I13" s="9">
        <f t="shared" si="2"/>
        <v>4.489212934513627</v>
      </c>
      <c r="J13" s="9">
        <f t="shared" si="3"/>
        <v>4.6231234245689175</v>
      </c>
      <c r="K13" s="9">
        <f t="shared" si="4"/>
        <v>4.949643599014069</v>
      </c>
      <c r="L13" s="9">
        <f t="shared" si="5"/>
        <v>4.612814221750675</v>
      </c>
    </row>
    <row r="14" spans="1:12" ht="12.75">
      <c r="A14" s="47" t="s">
        <v>2</v>
      </c>
      <c r="B14" s="48">
        <v>7381</v>
      </c>
      <c r="C14" s="48">
        <v>7653</v>
      </c>
      <c r="D14" s="48">
        <v>7836</v>
      </c>
      <c r="E14" s="48">
        <v>7543</v>
      </c>
      <c r="F14" s="48">
        <f t="shared" si="0"/>
        <v>30413</v>
      </c>
      <c r="G14" s="47"/>
      <c r="H14" s="9">
        <f t="shared" si="1"/>
        <v>4.377142314945501</v>
      </c>
      <c r="I14" s="9">
        <f t="shared" si="2"/>
        <v>4.236767368088888</v>
      </c>
      <c r="J14" s="9">
        <f t="shared" si="3"/>
        <v>4.3699391019206315</v>
      </c>
      <c r="K14" s="9">
        <f t="shared" si="4"/>
        <v>4.5681098332758</v>
      </c>
      <c r="L14" s="9">
        <f t="shared" si="5"/>
        <v>4.384184472205485</v>
      </c>
    </row>
    <row r="15" spans="1:12" ht="12.75">
      <c r="A15" s="47" t="s">
        <v>8</v>
      </c>
      <c r="B15" s="48">
        <v>6171</v>
      </c>
      <c r="C15" s="48">
        <v>6565</v>
      </c>
      <c r="D15" s="48">
        <v>6316</v>
      </c>
      <c r="E15" s="48">
        <v>6331</v>
      </c>
      <c r="F15" s="48">
        <f t="shared" si="0"/>
        <v>25383</v>
      </c>
      <c r="G15" s="47"/>
      <c r="H15" s="9">
        <f t="shared" si="1"/>
        <v>3.6595780010200087</v>
      </c>
      <c r="I15" s="9">
        <f t="shared" si="2"/>
        <v>3.6344411043386318</v>
      </c>
      <c r="J15" s="9">
        <f t="shared" si="3"/>
        <v>3.522273528296415</v>
      </c>
      <c r="K15" s="9">
        <f t="shared" si="4"/>
        <v>3.834111541093609</v>
      </c>
      <c r="L15" s="9">
        <f t="shared" si="5"/>
        <v>3.6590850773679615</v>
      </c>
    </row>
    <row r="16" spans="1:12" ht="12.75">
      <c r="A16" s="47" t="s">
        <v>14</v>
      </c>
      <c r="B16" s="48">
        <v>5152</v>
      </c>
      <c r="C16" s="48">
        <v>5345</v>
      </c>
      <c r="D16" s="48">
        <v>5731</v>
      </c>
      <c r="E16" s="48">
        <v>5417</v>
      </c>
      <c r="F16" s="48">
        <f t="shared" si="0"/>
        <v>21645</v>
      </c>
      <c r="G16" s="47"/>
      <c r="H16" s="9">
        <f t="shared" si="1"/>
        <v>3.055282103590194</v>
      </c>
      <c r="I16" s="9">
        <f t="shared" si="2"/>
        <v>2.959038492412793</v>
      </c>
      <c r="J16" s="9">
        <f t="shared" si="3"/>
        <v>3.1960338173949903</v>
      </c>
      <c r="K16" s="9">
        <f t="shared" si="4"/>
        <v>3.2805847761971383</v>
      </c>
      <c r="L16" s="9">
        <f t="shared" si="5"/>
        <v>3.1202338769896985</v>
      </c>
    </row>
    <row r="17" spans="1:12" ht="12.75">
      <c r="A17" s="47" t="s">
        <v>5</v>
      </c>
      <c r="B17" s="48">
        <v>3598</v>
      </c>
      <c r="C17" s="48">
        <v>3796</v>
      </c>
      <c r="D17" s="48">
        <v>4086</v>
      </c>
      <c r="E17" s="48">
        <v>3420</v>
      </c>
      <c r="F17" s="48">
        <f t="shared" si="0"/>
        <v>14900</v>
      </c>
      <c r="G17" s="47"/>
      <c r="H17" s="9">
        <f t="shared" si="1"/>
        <v>2.13371603430076</v>
      </c>
      <c r="I17" s="9">
        <f t="shared" si="2"/>
        <v>2.101498618746298</v>
      </c>
      <c r="J17" s="9">
        <f t="shared" si="3"/>
        <v>2.2786589038345717</v>
      </c>
      <c r="K17" s="9">
        <f t="shared" si="4"/>
        <v>2.0711832997220254</v>
      </c>
      <c r="L17" s="9">
        <f t="shared" si="5"/>
        <v>2.147908744150913</v>
      </c>
    </row>
    <row r="18" spans="1:12" ht="12.75">
      <c r="A18" s="47" t="s">
        <v>3</v>
      </c>
      <c r="B18" s="48">
        <v>765</v>
      </c>
      <c r="C18" s="48">
        <v>847</v>
      </c>
      <c r="D18" s="48">
        <v>933</v>
      </c>
      <c r="E18" s="48">
        <v>809</v>
      </c>
      <c r="F18" s="48">
        <f t="shared" si="0"/>
        <v>3354</v>
      </c>
      <c r="G18" s="47"/>
      <c r="H18" s="9">
        <f t="shared" si="1"/>
        <v>0.4536666943413234</v>
      </c>
      <c r="I18" s="9">
        <f t="shared" si="2"/>
        <v>0.46890656745998793</v>
      </c>
      <c r="J18" s="9">
        <f t="shared" si="3"/>
        <v>0.5203105132838118</v>
      </c>
      <c r="K18" s="9">
        <f t="shared" si="4"/>
        <v>0.4899378039400932</v>
      </c>
      <c r="L18" s="9">
        <f t="shared" si="5"/>
        <v>0.4834956998578633</v>
      </c>
    </row>
    <row r="19" spans="1:12" ht="12.75">
      <c r="A19" s="47" t="s">
        <v>10</v>
      </c>
      <c r="B19" s="48">
        <v>469</v>
      </c>
      <c r="C19" s="48">
        <v>448</v>
      </c>
      <c r="D19" s="48">
        <v>483</v>
      </c>
      <c r="E19" s="48">
        <v>453</v>
      </c>
      <c r="F19" s="48">
        <f t="shared" si="0"/>
        <v>1853</v>
      </c>
      <c r="G19" s="47"/>
      <c r="H19" s="9">
        <f t="shared" si="1"/>
        <v>0.27813030019095514</v>
      </c>
      <c r="I19" s="9">
        <f t="shared" si="2"/>
        <v>0.2480166968383407</v>
      </c>
      <c r="J19" s="9">
        <f t="shared" si="3"/>
        <v>0.2693568895134846</v>
      </c>
      <c r="K19" s="9">
        <f t="shared" si="4"/>
        <v>0.27434094584037355</v>
      </c>
      <c r="L19" s="9">
        <f t="shared" si="5"/>
        <v>0.2671191210007813</v>
      </c>
    </row>
    <row r="20" spans="1:12" ht="12.75">
      <c r="A20" s="47" t="s">
        <v>12</v>
      </c>
      <c r="B20" s="48">
        <v>430</v>
      </c>
      <c r="C20" s="48">
        <v>455</v>
      </c>
      <c r="D20" s="48">
        <v>382</v>
      </c>
      <c r="E20" s="48">
        <v>445</v>
      </c>
      <c r="F20" s="48">
        <f t="shared" si="0"/>
        <v>1712</v>
      </c>
      <c r="G20" s="47"/>
      <c r="H20" s="9">
        <f t="shared" si="1"/>
        <v>0.25500219420492687</v>
      </c>
      <c r="I20" s="9">
        <f t="shared" si="2"/>
        <v>0.2518919577264398</v>
      </c>
      <c r="J20" s="9">
        <f t="shared" si="3"/>
        <v>0.21303174284503335</v>
      </c>
      <c r="K20" s="9">
        <f t="shared" si="4"/>
        <v>0.2694960726246495</v>
      </c>
      <c r="L20" s="9">
        <f t="shared" si="5"/>
        <v>0.24679327315344718</v>
      </c>
    </row>
    <row r="21" spans="1:12" ht="12.75">
      <c r="A21" s="38" t="s">
        <v>20</v>
      </c>
      <c r="B21" s="42">
        <f>SUM(B6:B20)</f>
        <v>168626</v>
      </c>
      <c r="C21" s="42">
        <f>SUM(C6:C20)</f>
        <v>180633</v>
      </c>
      <c r="D21" s="42">
        <f>SUM(D6:D20)</f>
        <v>179316</v>
      </c>
      <c r="E21" s="42">
        <f>SUM(E6:E20)</f>
        <v>165123</v>
      </c>
      <c r="F21" s="42">
        <f>SUM(F6:F20)</f>
        <v>693698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11</v>
      </c>
      <c r="B23" s="48">
        <v>2886</v>
      </c>
      <c r="C23" s="48">
        <v>2988</v>
      </c>
      <c r="D23" s="48">
        <v>2827</v>
      </c>
      <c r="E23" s="48">
        <v>2783</v>
      </c>
      <c r="F23" s="48">
        <f aca="true" t="shared" si="6" ref="F23:F37">SUM(B23:E23)</f>
        <v>11484</v>
      </c>
      <c r="G23" s="47"/>
      <c r="H23" s="9">
        <f aca="true" t="shared" si="7" ref="H23:H38">IF(B23&gt;0,B23/B$38*100,"-")</f>
        <v>35.36764705882353</v>
      </c>
      <c r="I23" s="9">
        <f aca="true" t="shared" si="8" ref="I23:I38">IF(C23&gt;0,C23/C$38*100,"-")</f>
        <v>34.44777495964953</v>
      </c>
      <c r="J23" s="9">
        <f aca="true" t="shared" si="9" ref="J23:J38">IF(D23&gt;0,D23/D$38*100,"-")</f>
        <v>32.68963922294172</v>
      </c>
      <c r="K23" s="9">
        <f aca="true" t="shared" si="10" ref="K23:K38">IF(E23&gt;0,E23/E$38*100,"-")</f>
        <v>37.29063379338068</v>
      </c>
      <c r="L23" s="9">
        <f aca="true" t="shared" si="11" ref="L23:L38">IF(F23&gt;0,F23/F$38*100,"-")</f>
        <v>34.85809682804674</v>
      </c>
    </row>
    <row r="24" spans="1:12" ht="12.75">
      <c r="A24" s="47" t="s">
        <v>13</v>
      </c>
      <c r="B24" s="48">
        <v>764</v>
      </c>
      <c r="C24" s="48">
        <v>806</v>
      </c>
      <c r="D24" s="48">
        <v>789</v>
      </c>
      <c r="E24" s="48">
        <v>709</v>
      </c>
      <c r="F24" s="48">
        <f t="shared" si="6"/>
        <v>3068</v>
      </c>
      <c r="G24" s="47"/>
      <c r="H24" s="9">
        <f t="shared" si="7"/>
        <v>9.362745098039216</v>
      </c>
      <c r="I24" s="9">
        <f t="shared" si="8"/>
        <v>9.292137422181233</v>
      </c>
      <c r="J24" s="9">
        <f t="shared" si="9"/>
        <v>9.123496762257169</v>
      </c>
      <c r="K24" s="9">
        <f t="shared" si="10"/>
        <v>9.500200991558355</v>
      </c>
      <c r="L24" s="9">
        <f t="shared" si="11"/>
        <v>9.312490514493852</v>
      </c>
    </row>
    <row r="25" spans="1:12" ht="12.75">
      <c r="A25" s="47" t="s">
        <v>0</v>
      </c>
      <c r="B25" s="48">
        <v>749</v>
      </c>
      <c r="C25" s="48">
        <v>988</v>
      </c>
      <c r="D25" s="48">
        <v>791</v>
      </c>
      <c r="E25" s="48">
        <v>529</v>
      </c>
      <c r="F25" s="48">
        <f t="shared" si="6"/>
        <v>3057</v>
      </c>
      <c r="G25" s="47"/>
      <c r="H25" s="9">
        <f t="shared" si="7"/>
        <v>9.17892156862745</v>
      </c>
      <c r="I25" s="9">
        <f t="shared" si="8"/>
        <v>11.390362001383444</v>
      </c>
      <c r="J25" s="9">
        <f t="shared" si="9"/>
        <v>9.146623496762258</v>
      </c>
      <c r="K25" s="9">
        <f t="shared" si="10"/>
        <v>7.088302291303765</v>
      </c>
      <c r="L25" s="9">
        <f t="shared" si="11"/>
        <v>9.279101532857794</v>
      </c>
    </row>
    <row r="26" spans="1:12" ht="12.75">
      <c r="A26" s="47" t="s">
        <v>7</v>
      </c>
      <c r="B26" s="48">
        <v>742</v>
      </c>
      <c r="C26" s="48">
        <v>772</v>
      </c>
      <c r="D26" s="48">
        <v>751</v>
      </c>
      <c r="E26" s="48">
        <v>573</v>
      </c>
      <c r="F26" s="48">
        <f t="shared" si="6"/>
        <v>2838</v>
      </c>
      <c r="G26" s="47"/>
      <c r="H26" s="9">
        <f t="shared" si="7"/>
        <v>9.09313725490196</v>
      </c>
      <c r="I26" s="9">
        <f t="shared" si="8"/>
        <v>8.900161401890708</v>
      </c>
      <c r="J26" s="9">
        <f t="shared" si="9"/>
        <v>8.6840888066605</v>
      </c>
      <c r="K26" s="9">
        <f t="shared" si="10"/>
        <v>7.6778775291437755</v>
      </c>
      <c r="L26" s="9">
        <f t="shared" si="11"/>
        <v>8.614357262103505</v>
      </c>
    </row>
    <row r="27" spans="1:12" ht="12.75">
      <c r="A27" s="47" t="s">
        <v>9</v>
      </c>
      <c r="B27" s="48">
        <v>527</v>
      </c>
      <c r="C27" s="48">
        <v>646</v>
      </c>
      <c r="D27" s="48">
        <v>604</v>
      </c>
      <c r="E27" s="48">
        <v>465</v>
      </c>
      <c r="F27" s="48">
        <f t="shared" si="6"/>
        <v>2242</v>
      </c>
      <c r="G27" s="47"/>
      <c r="H27" s="9">
        <f t="shared" si="7"/>
        <v>6.458333333333334</v>
      </c>
      <c r="I27" s="9">
        <f t="shared" si="8"/>
        <v>7.447544385519944</v>
      </c>
      <c r="J27" s="9">
        <f t="shared" si="9"/>
        <v>6.984273820536541</v>
      </c>
      <c r="K27" s="9">
        <f t="shared" si="10"/>
        <v>6.230738308991023</v>
      </c>
      <c r="L27" s="9">
        <f t="shared" si="11"/>
        <v>6.805281529822431</v>
      </c>
    </row>
    <row r="28" spans="1:12" ht="12.75">
      <c r="A28" s="47" t="s">
        <v>6</v>
      </c>
      <c r="B28" s="48">
        <v>491</v>
      </c>
      <c r="C28" s="48">
        <v>558</v>
      </c>
      <c r="D28" s="48">
        <v>602</v>
      </c>
      <c r="E28" s="48">
        <v>441</v>
      </c>
      <c r="F28" s="48">
        <f t="shared" si="6"/>
        <v>2092</v>
      </c>
      <c r="G28" s="47"/>
      <c r="H28" s="9">
        <f t="shared" si="7"/>
        <v>6.017156862745098</v>
      </c>
      <c r="I28" s="9">
        <f t="shared" si="8"/>
        <v>6.433018215356237</v>
      </c>
      <c r="J28" s="9">
        <f t="shared" si="9"/>
        <v>6.961147086031453</v>
      </c>
      <c r="K28" s="9">
        <f t="shared" si="10"/>
        <v>5.909151815623743</v>
      </c>
      <c r="L28" s="9">
        <f t="shared" si="11"/>
        <v>6.349977234785248</v>
      </c>
    </row>
    <row r="29" spans="1:12" ht="12.75">
      <c r="A29" s="47" t="s">
        <v>4</v>
      </c>
      <c r="B29" s="48">
        <v>443</v>
      </c>
      <c r="C29" s="48">
        <v>458</v>
      </c>
      <c r="D29" s="48">
        <v>456</v>
      </c>
      <c r="E29" s="48">
        <v>437</v>
      </c>
      <c r="F29" s="48">
        <f t="shared" si="6"/>
        <v>1794</v>
      </c>
      <c r="G29" s="47"/>
      <c r="H29" s="9">
        <f t="shared" si="7"/>
        <v>5.428921568627451</v>
      </c>
      <c r="I29" s="9">
        <f t="shared" si="8"/>
        <v>5.280147567442933</v>
      </c>
      <c r="J29" s="9">
        <f t="shared" si="9"/>
        <v>5.272895467160037</v>
      </c>
      <c r="K29" s="9">
        <f t="shared" si="10"/>
        <v>5.855554066729198</v>
      </c>
      <c r="L29" s="9">
        <f t="shared" si="11"/>
        <v>5.445439368644712</v>
      </c>
    </row>
    <row r="30" spans="1:12" ht="12.75">
      <c r="A30" s="47" t="s">
        <v>5</v>
      </c>
      <c r="B30" s="48">
        <v>435</v>
      </c>
      <c r="C30" s="48">
        <v>287</v>
      </c>
      <c r="D30" s="48">
        <v>449</v>
      </c>
      <c r="E30" s="48">
        <v>373</v>
      </c>
      <c r="F30" s="48">
        <f t="shared" si="6"/>
        <v>1544</v>
      </c>
      <c r="G30" s="47"/>
      <c r="H30" s="9">
        <f t="shared" si="7"/>
        <v>5.330882352941177</v>
      </c>
      <c r="I30" s="9">
        <f t="shared" si="8"/>
        <v>3.3087387595111832</v>
      </c>
      <c r="J30" s="9">
        <f t="shared" si="9"/>
        <v>5.191951896392229</v>
      </c>
      <c r="K30" s="9">
        <f t="shared" si="10"/>
        <v>4.997990084416455</v>
      </c>
      <c r="L30" s="9">
        <f t="shared" si="11"/>
        <v>4.686598876916072</v>
      </c>
    </row>
    <row r="31" spans="1:12" ht="12.75">
      <c r="A31" s="47" t="s">
        <v>2</v>
      </c>
      <c r="B31" s="48">
        <v>316</v>
      </c>
      <c r="C31" s="48">
        <v>385</v>
      </c>
      <c r="D31" s="48">
        <v>378</v>
      </c>
      <c r="E31" s="48">
        <v>310</v>
      </c>
      <c r="F31" s="48">
        <f t="shared" si="6"/>
        <v>1389</v>
      </c>
      <c r="G31" s="47"/>
      <c r="H31" s="9">
        <f t="shared" si="7"/>
        <v>3.872549019607843</v>
      </c>
      <c r="I31" s="9">
        <f t="shared" si="8"/>
        <v>4.438551994466221</v>
      </c>
      <c r="J31" s="9">
        <f t="shared" si="9"/>
        <v>4.370952821461609</v>
      </c>
      <c r="K31" s="9">
        <f t="shared" si="10"/>
        <v>4.1538255393273475</v>
      </c>
      <c r="L31" s="9">
        <f t="shared" si="11"/>
        <v>4.216117772044316</v>
      </c>
    </row>
    <row r="32" spans="1:12" ht="12.75">
      <c r="A32" s="47" t="s">
        <v>8</v>
      </c>
      <c r="B32" s="48">
        <v>285</v>
      </c>
      <c r="C32" s="48">
        <v>306</v>
      </c>
      <c r="D32" s="48">
        <v>342</v>
      </c>
      <c r="E32" s="48">
        <v>280</v>
      </c>
      <c r="F32" s="48">
        <f t="shared" si="6"/>
        <v>1213</v>
      </c>
      <c r="G32" s="47"/>
      <c r="H32" s="9">
        <f t="shared" si="7"/>
        <v>3.4926470588235294</v>
      </c>
      <c r="I32" s="9">
        <f t="shared" si="8"/>
        <v>3.5277841826147105</v>
      </c>
      <c r="J32" s="9">
        <f t="shared" si="9"/>
        <v>3.9546716003700277</v>
      </c>
      <c r="K32" s="9">
        <f t="shared" si="10"/>
        <v>3.7518424226182496</v>
      </c>
      <c r="L32" s="9">
        <f t="shared" si="11"/>
        <v>3.681894065867355</v>
      </c>
    </row>
    <row r="33" spans="1:12" ht="12.75">
      <c r="A33" s="47" t="s">
        <v>1</v>
      </c>
      <c r="B33" s="48">
        <v>310</v>
      </c>
      <c r="C33" s="48">
        <v>235</v>
      </c>
      <c r="D33" s="48">
        <v>328</v>
      </c>
      <c r="E33" s="48">
        <v>274</v>
      </c>
      <c r="F33" s="48">
        <f t="shared" si="6"/>
        <v>1147</v>
      </c>
      <c r="G33" s="47"/>
      <c r="H33" s="9">
        <f t="shared" si="7"/>
        <v>3.799019607843137</v>
      </c>
      <c r="I33" s="9">
        <f t="shared" si="8"/>
        <v>2.7092460225962647</v>
      </c>
      <c r="J33" s="9">
        <f t="shared" si="9"/>
        <v>3.7927844588344124</v>
      </c>
      <c r="K33" s="9">
        <f t="shared" si="10"/>
        <v>3.6714457992764307</v>
      </c>
      <c r="L33" s="9">
        <f t="shared" si="11"/>
        <v>3.481560176050994</v>
      </c>
    </row>
    <row r="34" spans="1:12" ht="12.75">
      <c r="A34" s="47" t="s">
        <v>14</v>
      </c>
      <c r="B34" s="48">
        <v>98</v>
      </c>
      <c r="C34" s="48">
        <v>118</v>
      </c>
      <c r="D34" s="48">
        <v>205</v>
      </c>
      <c r="E34" s="48">
        <v>199</v>
      </c>
      <c r="F34" s="48">
        <f t="shared" si="6"/>
        <v>620</v>
      </c>
      <c r="G34" s="47"/>
      <c r="H34" s="9">
        <f t="shared" si="7"/>
        <v>1.200980392156863</v>
      </c>
      <c r="I34" s="9">
        <f t="shared" si="8"/>
        <v>1.360387364537699</v>
      </c>
      <c r="J34" s="9">
        <f t="shared" si="9"/>
        <v>2.370490286771508</v>
      </c>
      <c r="K34" s="9">
        <f t="shared" si="10"/>
        <v>2.666488007503685</v>
      </c>
      <c r="L34" s="9">
        <f t="shared" si="11"/>
        <v>1.8819244194870237</v>
      </c>
    </row>
    <row r="35" spans="1:12" ht="12.75">
      <c r="A35" s="47" t="s">
        <v>3</v>
      </c>
      <c r="B35" s="48">
        <v>64</v>
      </c>
      <c r="C35" s="48">
        <v>85</v>
      </c>
      <c r="D35" s="48">
        <v>82</v>
      </c>
      <c r="E35" s="48">
        <v>52</v>
      </c>
      <c r="F35" s="48">
        <f t="shared" si="6"/>
        <v>283</v>
      </c>
      <c r="G35" s="47"/>
      <c r="H35" s="9">
        <f t="shared" si="7"/>
        <v>0.7843137254901961</v>
      </c>
      <c r="I35" s="9">
        <f t="shared" si="8"/>
        <v>0.9799400507263085</v>
      </c>
      <c r="J35" s="9">
        <f t="shared" si="9"/>
        <v>0.9481961147086031</v>
      </c>
      <c r="K35" s="9">
        <f t="shared" si="10"/>
        <v>0.6967707356291036</v>
      </c>
      <c r="L35" s="9">
        <f t="shared" si="11"/>
        <v>0.8590074366368189</v>
      </c>
    </row>
    <row r="36" spans="1:12" ht="12.75">
      <c r="A36" s="47" t="s">
        <v>10</v>
      </c>
      <c r="B36" s="48">
        <v>28</v>
      </c>
      <c r="C36" s="48">
        <v>24</v>
      </c>
      <c r="D36" s="48">
        <v>22</v>
      </c>
      <c r="E36" s="48">
        <v>21</v>
      </c>
      <c r="F36" s="48">
        <f t="shared" si="6"/>
        <v>95</v>
      </c>
      <c r="G36" s="47"/>
      <c r="H36" s="9">
        <f t="shared" si="7"/>
        <v>0.3431372549019608</v>
      </c>
      <c r="I36" s="9">
        <f t="shared" si="8"/>
        <v>0.276688955499193</v>
      </c>
      <c r="J36" s="9">
        <f t="shared" si="9"/>
        <v>0.2543940795559667</v>
      </c>
      <c r="K36" s="9">
        <f t="shared" si="10"/>
        <v>0.28138818169636876</v>
      </c>
      <c r="L36" s="9">
        <f t="shared" si="11"/>
        <v>0.28835938685688267</v>
      </c>
    </row>
    <row r="37" spans="1:12" ht="12.75">
      <c r="A37" s="47" t="s">
        <v>12</v>
      </c>
      <c r="B37" s="48">
        <v>22</v>
      </c>
      <c r="C37" s="48">
        <v>18</v>
      </c>
      <c r="D37" s="48">
        <v>22</v>
      </c>
      <c r="E37" s="48">
        <v>17</v>
      </c>
      <c r="F37" s="48">
        <f t="shared" si="6"/>
        <v>79</v>
      </c>
      <c r="G37" s="47"/>
      <c r="H37" s="9">
        <f t="shared" si="7"/>
        <v>0.2696078431372549</v>
      </c>
      <c r="I37" s="9">
        <f t="shared" si="8"/>
        <v>0.20751671662439475</v>
      </c>
      <c r="J37" s="9">
        <f t="shared" si="9"/>
        <v>0.2543940795559667</v>
      </c>
      <c r="K37" s="9">
        <f t="shared" si="10"/>
        <v>0.22779043280182232</v>
      </c>
      <c r="L37" s="9">
        <f t="shared" si="11"/>
        <v>0.2397935953862498</v>
      </c>
    </row>
    <row r="38" spans="1:12" ht="12.75">
      <c r="A38" s="38" t="s">
        <v>20</v>
      </c>
      <c r="B38" s="42">
        <f>SUM(B23:B37)</f>
        <v>8160</v>
      </c>
      <c r="C38" s="42">
        <f>SUM(C23:C37)</f>
        <v>8674</v>
      </c>
      <c r="D38" s="42">
        <f>SUM(D23:D37)</f>
        <v>8648</v>
      </c>
      <c r="E38" s="42">
        <f>SUM(E23:E37)</f>
        <v>7463</v>
      </c>
      <c r="F38" s="42">
        <f>SUM(F23:F37)</f>
        <v>32945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11</v>
      </c>
      <c r="B40" s="48">
        <v>53223</v>
      </c>
      <c r="C40" s="48">
        <v>58924</v>
      </c>
      <c r="D40" s="48">
        <v>59333</v>
      </c>
      <c r="E40" s="48">
        <v>52197</v>
      </c>
      <c r="F40" s="48">
        <f aca="true" t="shared" si="12" ref="F40:F54">SUM(B40:E40)</f>
        <v>223677</v>
      </c>
      <c r="G40" s="47"/>
      <c r="H40" s="9">
        <f aca="true" t="shared" si="13" ref="H40:H55">IF(B40&gt;0,B40/B$55*100,"-")</f>
        <v>30.10316625377541</v>
      </c>
      <c r="I40" s="9">
        <f aca="true" t="shared" si="14" ref="I40:I55">IF(C40&gt;0,C40/C$55*100,"-")</f>
        <v>31.12385842035485</v>
      </c>
      <c r="J40" s="9">
        <f aca="true" t="shared" si="15" ref="J40:J55">IF(D40&gt;0,D40/D$55*100,"-")</f>
        <v>31.564975448340437</v>
      </c>
      <c r="K40" s="9">
        <f aca="true" t="shared" si="16" ref="K40:K55">IF(E40&gt;0,E40/E$55*100,"-")</f>
        <v>30.243701763737917</v>
      </c>
      <c r="L40" s="9">
        <f aca="true" t="shared" si="17" ref="L40:L55">IF(F40&gt;0,F40/F$55*100,"-")</f>
        <v>30.780589033442414</v>
      </c>
    </row>
    <row r="41" spans="1:12" ht="12.75">
      <c r="A41" s="47" t="s">
        <v>13</v>
      </c>
      <c r="B41" s="48">
        <v>22799</v>
      </c>
      <c r="C41" s="48">
        <v>24133</v>
      </c>
      <c r="D41" s="48">
        <v>23582</v>
      </c>
      <c r="E41" s="48">
        <v>22523</v>
      </c>
      <c r="F41" s="48">
        <f t="shared" si="12"/>
        <v>93037</v>
      </c>
      <c r="G41" s="47"/>
      <c r="H41" s="9">
        <f t="shared" si="13"/>
        <v>12.895216117464733</v>
      </c>
      <c r="I41" s="9">
        <f t="shared" si="14"/>
        <v>12.747133175928713</v>
      </c>
      <c r="J41" s="9">
        <f t="shared" si="15"/>
        <v>12.545552239441191</v>
      </c>
      <c r="K41" s="9">
        <f t="shared" si="16"/>
        <v>13.050154124272833</v>
      </c>
      <c r="L41" s="9">
        <f t="shared" si="17"/>
        <v>12.802986725968168</v>
      </c>
    </row>
    <row r="42" spans="1:12" ht="12.75">
      <c r="A42" s="47" t="s">
        <v>9</v>
      </c>
      <c r="B42" s="48">
        <v>17704</v>
      </c>
      <c r="C42" s="48">
        <v>18783</v>
      </c>
      <c r="D42" s="48">
        <v>18287</v>
      </c>
      <c r="E42" s="48">
        <v>17515</v>
      </c>
      <c r="F42" s="48">
        <f t="shared" si="12"/>
        <v>72289</v>
      </c>
      <c r="G42" s="47"/>
      <c r="H42" s="9">
        <f t="shared" si="13"/>
        <v>10.013461386183414</v>
      </c>
      <c r="I42" s="9">
        <f t="shared" si="14"/>
        <v>9.921244869824267</v>
      </c>
      <c r="J42" s="9">
        <f t="shared" si="15"/>
        <v>9.728628352245826</v>
      </c>
      <c r="K42" s="9">
        <f t="shared" si="16"/>
        <v>10.148446010151343</v>
      </c>
      <c r="L42" s="9">
        <f t="shared" si="17"/>
        <v>9.947817614857668</v>
      </c>
    </row>
    <row r="43" spans="1:12" ht="12.75">
      <c r="A43" s="47" t="s">
        <v>0</v>
      </c>
      <c r="B43" s="48">
        <v>13671</v>
      </c>
      <c r="C43" s="48">
        <v>14388</v>
      </c>
      <c r="D43" s="48">
        <v>13820</v>
      </c>
      <c r="E43" s="48">
        <v>12924</v>
      </c>
      <c r="F43" s="48">
        <f t="shared" si="12"/>
        <v>54803</v>
      </c>
      <c r="G43" s="47"/>
      <c r="H43" s="9">
        <f t="shared" si="13"/>
        <v>7.732378593002341</v>
      </c>
      <c r="I43" s="9">
        <f t="shared" si="14"/>
        <v>7.599790831445007</v>
      </c>
      <c r="J43" s="9">
        <f t="shared" si="15"/>
        <v>7.352197945427752</v>
      </c>
      <c r="K43" s="9">
        <f t="shared" si="16"/>
        <v>7.488353767353466</v>
      </c>
      <c r="L43" s="9">
        <f t="shared" si="17"/>
        <v>7.541538114333367</v>
      </c>
    </row>
    <row r="44" spans="1:12" ht="12.75">
      <c r="A44" s="47" t="s">
        <v>7</v>
      </c>
      <c r="B44" s="48">
        <v>13526</v>
      </c>
      <c r="C44" s="48">
        <v>15165</v>
      </c>
      <c r="D44" s="48">
        <v>13385</v>
      </c>
      <c r="E44" s="48">
        <v>10892</v>
      </c>
      <c r="F44" s="48">
        <f t="shared" si="12"/>
        <v>52968</v>
      </c>
      <c r="G44" s="47"/>
      <c r="H44" s="9">
        <f t="shared" si="13"/>
        <v>7.650365946086583</v>
      </c>
      <c r="I44" s="9">
        <f t="shared" si="14"/>
        <v>8.010204890107278</v>
      </c>
      <c r="J44" s="9">
        <f t="shared" si="15"/>
        <v>7.120779269142581</v>
      </c>
      <c r="K44" s="9">
        <f t="shared" si="16"/>
        <v>6.310983382390432</v>
      </c>
      <c r="L44" s="9">
        <f t="shared" si="17"/>
        <v>7.289020506906735</v>
      </c>
    </row>
    <row r="45" spans="1:12" ht="12.75">
      <c r="A45" s="47" t="s">
        <v>4</v>
      </c>
      <c r="B45" s="48">
        <v>12953</v>
      </c>
      <c r="C45" s="48">
        <v>12763</v>
      </c>
      <c r="D45" s="48">
        <v>12879</v>
      </c>
      <c r="E45" s="48">
        <v>12145</v>
      </c>
      <c r="F45" s="48">
        <f t="shared" si="12"/>
        <v>50740</v>
      </c>
      <c r="G45" s="47"/>
      <c r="H45" s="9">
        <f t="shared" si="13"/>
        <v>7.326274589653964</v>
      </c>
      <c r="I45" s="9">
        <f t="shared" si="14"/>
        <v>6.741460271179636</v>
      </c>
      <c r="J45" s="9">
        <f t="shared" si="15"/>
        <v>6.8515888089120125</v>
      </c>
      <c r="K45" s="9">
        <f t="shared" si="16"/>
        <v>7.036989825480335</v>
      </c>
      <c r="L45" s="9">
        <f t="shared" si="17"/>
        <v>6.982421471840502</v>
      </c>
    </row>
    <row r="46" spans="1:12" ht="12.75">
      <c r="A46" s="47" t="s">
        <v>1</v>
      </c>
      <c r="B46" s="48">
        <v>9791</v>
      </c>
      <c r="C46" s="48">
        <v>10164</v>
      </c>
      <c r="D46" s="48">
        <v>10524</v>
      </c>
      <c r="E46" s="48">
        <v>10107</v>
      </c>
      <c r="F46" s="48">
        <f t="shared" si="12"/>
        <v>40586</v>
      </c>
      <c r="G46" s="47"/>
      <c r="H46" s="9">
        <f t="shared" si="13"/>
        <v>5.537833282428932</v>
      </c>
      <c r="I46" s="9">
        <f t="shared" si="14"/>
        <v>5.368659578176747</v>
      </c>
      <c r="J46" s="9">
        <f t="shared" si="15"/>
        <v>5.5987359752302215</v>
      </c>
      <c r="K46" s="9">
        <f t="shared" si="16"/>
        <v>5.856142953160127</v>
      </c>
      <c r="L46" s="9">
        <f t="shared" si="17"/>
        <v>5.585111506821415</v>
      </c>
    </row>
    <row r="47" spans="1:12" ht="12.75">
      <c r="A47" s="47" t="s">
        <v>6</v>
      </c>
      <c r="B47" s="48">
        <v>7919</v>
      </c>
      <c r="C47" s="48">
        <v>8667</v>
      </c>
      <c r="D47" s="48">
        <v>8892</v>
      </c>
      <c r="E47" s="48">
        <v>8614</v>
      </c>
      <c r="F47" s="48">
        <f t="shared" si="12"/>
        <v>34092</v>
      </c>
      <c r="G47" s="47"/>
      <c r="H47" s="9">
        <f t="shared" si="13"/>
        <v>4.47902173052341</v>
      </c>
      <c r="I47" s="9">
        <f t="shared" si="14"/>
        <v>4.577939055889204</v>
      </c>
      <c r="J47" s="9">
        <f t="shared" si="15"/>
        <v>4.730516941443095</v>
      </c>
      <c r="K47" s="9">
        <f t="shared" si="16"/>
        <v>4.991077015783253</v>
      </c>
      <c r="L47" s="9">
        <f t="shared" si="17"/>
        <v>4.69146063890395</v>
      </c>
    </row>
    <row r="48" spans="1:12" ht="12.75">
      <c r="A48" s="47" t="s">
        <v>2</v>
      </c>
      <c r="B48" s="48">
        <v>7697</v>
      </c>
      <c r="C48" s="48">
        <v>8038</v>
      </c>
      <c r="D48" s="48">
        <v>8214</v>
      </c>
      <c r="E48" s="48">
        <v>7853</v>
      </c>
      <c r="F48" s="48">
        <f t="shared" si="12"/>
        <v>31802</v>
      </c>
      <c r="G48" s="47"/>
      <c r="H48" s="9">
        <f t="shared" si="13"/>
        <v>4.353457540073076</v>
      </c>
      <c r="I48" s="9">
        <f t="shared" si="14"/>
        <v>4.245699103638794</v>
      </c>
      <c r="J48" s="9">
        <f t="shared" si="15"/>
        <v>4.369823004612414</v>
      </c>
      <c r="K48" s="9">
        <f t="shared" si="16"/>
        <v>4.550142535981644</v>
      </c>
      <c r="L48" s="9">
        <f t="shared" si="17"/>
        <v>4.3763296737775255</v>
      </c>
    </row>
    <row r="49" spans="1:12" ht="12.75">
      <c r="A49" s="47" t="s">
        <v>8</v>
      </c>
      <c r="B49" s="48">
        <v>6456</v>
      </c>
      <c r="C49" s="48">
        <v>6873</v>
      </c>
      <c r="D49" s="48">
        <v>6658</v>
      </c>
      <c r="E49" s="48">
        <v>6611</v>
      </c>
      <c r="F49" s="48">
        <f t="shared" si="12"/>
        <v>26598</v>
      </c>
      <c r="G49" s="47"/>
      <c r="H49" s="9">
        <f t="shared" si="13"/>
        <v>3.6515424033664776</v>
      </c>
      <c r="I49" s="9">
        <f t="shared" si="14"/>
        <v>3.630342117356236</v>
      </c>
      <c r="J49" s="9">
        <f t="shared" si="15"/>
        <v>3.54203573955557</v>
      </c>
      <c r="K49" s="9">
        <f t="shared" si="16"/>
        <v>3.830509653046562</v>
      </c>
      <c r="L49" s="9">
        <f t="shared" si="17"/>
        <v>3.6601979958221067</v>
      </c>
    </row>
    <row r="50" spans="1:12" ht="12.75">
      <c r="A50" s="47" t="s">
        <v>14</v>
      </c>
      <c r="B50" s="48">
        <v>5252</v>
      </c>
      <c r="C50" s="48">
        <v>5463</v>
      </c>
      <c r="D50" s="48">
        <v>5936</v>
      </c>
      <c r="E50" s="48">
        <v>5617</v>
      </c>
      <c r="F50" s="48">
        <f t="shared" si="12"/>
        <v>22268</v>
      </c>
      <c r="G50" s="47"/>
      <c r="H50" s="9">
        <f t="shared" si="13"/>
        <v>2.970554631734935</v>
      </c>
      <c r="I50" s="9">
        <f t="shared" si="14"/>
        <v>2.8855752927567466</v>
      </c>
      <c r="J50" s="9">
        <f t="shared" si="15"/>
        <v>3.1579339366178827</v>
      </c>
      <c r="K50" s="9">
        <f t="shared" si="16"/>
        <v>3.2545715808746842</v>
      </c>
      <c r="L50" s="9">
        <f t="shared" si="17"/>
        <v>3.064339009360353</v>
      </c>
    </row>
    <row r="51" spans="1:12" ht="12.75">
      <c r="A51" s="47" t="s">
        <v>5</v>
      </c>
      <c r="B51" s="48">
        <v>4033</v>
      </c>
      <c r="C51" s="48">
        <v>4083</v>
      </c>
      <c r="D51" s="48">
        <v>4537</v>
      </c>
      <c r="E51" s="48">
        <v>3793</v>
      </c>
      <c r="F51" s="48">
        <f t="shared" si="12"/>
        <v>16446</v>
      </c>
      <c r="G51" s="47"/>
      <c r="H51" s="9">
        <f t="shared" si="13"/>
        <v>2.2810827931810724</v>
      </c>
      <c r="I51" s="9">
        <f t="shared" si="14"/>
        <v>2.15665457080831</v>
      </c>
      <c r="J51" s="9">
        <f t="shared" si="15"/>
        <v>2.4136701938064915</v>
      </c>
      <c r="K51" s="9">
        <f t="shared" si="16"/>
        <v>2.1977194242936937</v>
      </c>
      <c r="L51" s="9">
        <f t="shared" si="17"/>
        <v>2.2631632543533486</v>
      </c>
    </row>
    <row r="52" spans="1:12" ht="12.75">
      <c r="A52" s="47" t="s">
        <v>3</v>
      </c>
      <c r="B52" s="48">
        <v>829</v>
      </c>
      <c r="C52" s="48">
        <v>932</v>
      </c>
      <c r="D52" s="48">
        <v>1015</v>
      </c>
      <c r="E52" s="48">
        <v>861</v>
      </c>
      <c r="F52" s="48">
        <f t="shared" si="12"/>
        <v>3637</v>
      </c>
      <c r="G52" s="47"/>
      <c r="H52" s="9">
        <f t="shared" si="13"/>
        <v>0.4688860985735456</v>
      </c>
      <c r="I52" s="9">
        <f t="shared" si="14"/>
        <v>0.4922855890260457</v>
      </c>
      <c r="J52" s="9">
        <f t="shared" si="15"/>
        <v>0.5399769113320672</v>
      </c>
      <c r="K52" s="9">
        <f t="shared" si="16"/>
        <v>0.49887593575451367</v>
      </c>
      <c r="L52" s="9">
        <f t="shared" si="17"/>
        <v>0.5004940262728401</v>
      </c>
    </row>
    <row r="53" spans="1:12" ht="12.75">
      <c r="A53" s="47" t="s">
        <v>10</v>
      </c>
      <c r="B53" s="48">
        <v>497</v>
      </c>
      <c r="C53" s="48">
        <v>472</v>
      </c>
      <c r="D53" s="48">
        <v>505</v>
      </c>
      <c r="E53" s="48">
        <v>474</v>
      </c>
      <c r="F53" s="48">
        <f t="shared" si="12"/>
        <v>1948</v>
      </c>
      <c r="G53" s="47"/>
      <c r="H53" s="9">
        <f t="shared" si="13"/>
        <v>0.2811054173595321</v>
      </c>
      <c r="I53" s="9">
        <f t="shared" si="14"/>
        <v>0.24931201504323347</v>
      </c>
      <c r="J53" s="9">
        <f t="shared" si="15"/>
        <v>0.26865846327359005</v>
      </c>
      <c r="K53" s="9">
        <f t="shared" si="16"/>
        <v>0.2746425012167706</v>
      </c>
      <c r="L53" s="9">
        <f t="shared" si="17"/>
        <v>0.26806773802020695</v>
      </c>
    </row>
    <row r="54" spans="1:12" ht="12.75">
      <c r="A54" s="47" t="s">
        <v>12</v>
      </c>
      <c r="B54" s="48">
        <v>452</v>
      </c>
      <c r="C54" s="48">
        <v>473</v>
      </c>
      <c r="D54" s="48">
        <v>404</v>
      </c>
      <c r="E54" s="48">
        <v>462</v>
      </c>
      <c r="F54" s="48">
        <f t="shared" si="12"/>
        <v>1791</v>
      </c>
      <c r="G54" s="47"/>
      <c r="H54" s="9">
        <f t="shared" si="13"/>
        <v>0.25565321659257245</v>
      </c>
      <c r="I54" s="9">
        <f t="shared" si="14"/>
        <v>0.2498402184649352</v>
      </c>
      <c r="J54" s="9">
        <f t="shared" si="15"/>
        <v>0.21492677061887205</v>
      </c>
      <c r="K54" s="9">
        <f t="shared" si="16"/>
        <v>0.26768952650242195</v>
      </c>
      <c r="L54" s="9">
        <f t="shared" si="17"/>
        <v>0.24646268931939969</v>
      </c>
    </row>
    <row r="55" spans="1:12" ht="12.75">
      <c r="A55" s="38" t="s">
        <v>20</v>
      </c>
      <c r="B55" s="42">
        <f>SUM(B40:B54)</f>
        <v>176802</v>
      </c>
      <c r="C55" s="42">
        <f>SUM(C40:C54)</f>
        <v>189321</v>
      </c>
      <c r="D55" s="42">
        <f>SUM(D40:D54)</f>
        <v>187971</v>
      </c>
      <c r="E55" s="42">
        <f>SUM(E40:E54)</f>
        <v>172588</v>
      </c>
      <c r="F55" s="42">
        <f>SUM(F40:F54)</f>
        <v>726682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">
      <selection activeCell="F45" sqref="F45"/>
    </sheetView>
  </sheetViews>
  <sheetFormatPr defaultColWidth="9.140625" defaultRowHeight="12.75"/>
  <cols>
    <col min="1" max="1" width="38.8515625" style="0" customWidth="1"/>
  </cols>
  <sheetData>
    <row r="1" ht="15">
      <c r="A1" s="10" t="s">
        <v>107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0</v>
      </c>
      <c r="B6" s="48">
        <v>100</v>
      </c>
      <c r="C6" s="48">
        <v>104</v>
      </c>
      <c r="D6" s="48">
        <v>177</v>
      </c>
      <c r="E6" s="48">
        <v>198</v>
      </c>
      <c r="F6" s="48">
        <f aca="true" t="shared" si="0" ref="F6:F20">SUM(B6:E6)</f>
        <v>579</v>
      </c>
      <c r="G6" s="47"/>
      <c r="H6" s="9">
        <f aca="true" t="shared" si="1" ref="H6:H21">IF(B6&gt;0,B6/B$21*100,"-")</f>
        <v>20.964360587002094</v>
      </c>
      <c r="I6" s="9">
        <f aca="true" t="shared" si="2" ref="I6:I21">IF(C6&gt;0,C6/C$21*100,"-")</f>
        <v>17.99307958477509</v>
      </c>
      <c r="J6" s="9">
        <f aca="true" t="shared" si="3" ref="J6:J21">IF(D6&gt;0,D6/D$21*100,"-")</f>
        <v>27.314814814814813</v>
      </c>
      <c r="K6" s="9">
        <f aca="true" t="shared" si="4" ref="K6:K21">IF(E6&gt;0,E6/E$21*100,"-")</f>
        <v>23.487544483985765</v>
      </c>
      <c r="L6" s="9">
        <f aca="true" t="shared" si="5" ref="L6:L21">IF(F6&gt;0,F6/F$21*100,"-")</f>
        <v>22.74155538098979</v>
      </c>
    </row>
    <row r="7" spans="1:12" ht="12.75">
      <c r="A7" s="47" t="s">
        <v>11</v>
      </c>
      <c r="B7" s="48">
        <v>106</v>
      </c>
      <c r="C7" s="48">
        <v>119</v>
      </c>
      <c r="D7" s="48">
        <v>96</v>
      </c>
      <c r="E7" s="48">
        <v>199</v>
      </c>
      <c r="F7" s="48">
        <f t="shared" si="0"/>
        <v>520</v>
      </c>
      <c r="G7" s="47"/>
      <c r="H7" s="9">
        <f t="shared" si="1"/>
        <v>22.22222222222222</v>
      </c>
      <c r="I7" s="9">
        <f t="shared" si="2"/>
        <v>20.588235294117645</v>
      </c>
      <c r="J7" s="9">
        <f t="shared" si="3"/>
        <v>14.814814814814813</v>
      </c>
      <c r="K7" s="9">
        <f t="shared" si="4"/>
        <v>23.606168446026096</v>
      </c>
      <c r="L7" s="9">
        <f t="shared" si="5"/>
        <v>20.424194815396703</v>
      </c>
    </row>
    <row r="8" spans="1:12" ht="12.75">
      <c r="A8" s="47" t="s">
        <v>8</v>
      </c>
      <c r="B8" s="48">
        <v>93</v>
      </c>
      <c r="C8" s="48">
        <v>101</v>
      </c>
      <c r="D8" s="48">
        <v>102</v>
      </c>
      <c r="E8" s="48">
        <v>84</v>
      </c>
      <c r="F8" s="48">
        <f t="shared" si="0"/>
        <v>380</v>
      </c>
      <c r="G8" s="47"/>
      <c r="H8" s="9">
        <f t="shared" si="1"/>
        <v>19.49685534591195</v>
      </c>
      <c r="I8" s="9">
        <f t="shared" si="2"/>
        <v>17.474048442906575</v>
      </c>
      <c r="J8" s="9">
        <f t="shared" si="3"/>
        <v>15.74074074074074</v>
      </c>
      <c r="K8" s="9">
        <f t="shared" si="4"/>
        <v>9.9644128113879</v>
      </c>
      <c r="L8" s="9">
        <f t="shared" si="5"/>
        <v>14.925373134328357</v>
      </c>
    </row>
    <row r="9" spans="1:12" ht="12.75">
      <c r="A9" s="47" t="s">
        <v>13</v>
      </c>
      <c r="B9" s="48">
        <v>46</v>
      </c>
      <c r="C9" s="48">
        <v>68</v>
      </c>
      <c r="D9" s="48">
        <v>80</v>
      </c>
      <c r="E9" s="48">
        <v>57</v>
      </c>
      <c r="F9" s="48">
        <f t="shared" si="0"/>
        <v>251</v>
      </c>
      <c r="G9" s="47"/>
      <c r="H9" s="9">
        <f t="shared" si="1"/>
        <v>9.643605870020965</v>
      </c>
      <c r="I9" s="9">
        <f t="shared" si="2"/>
        <v>11.76470588235294</v>
      </c>
      <c r="J9" s="9">
        <f t="shared" si="3"/>
        <v>12.345679012345679</v>
      </c>
      <c r="K9" s="9">
        <f t="shared" si="4"/>
        <v>6.761565836298933</v>
      </c>
      <c r="L9" s="9">
        <f t="shared" si="5"/>
        <v>9.8586017282011</v>
      </c>
    </row>
    <row r="10" spans="1:12" ht="12.75">
      <c r="A10" s="47" t="s">
        <v>14</v>
      </c>
      <c r="B10" s="48">
        <v>45</v>
      </c>
      <c r="C10" s="48">
        <v>41</v>
      </c>
      <c r="D10" s="48">
        <v>55</v>
      </c>
      <c r="E10" s="48">
        <v>68</v>
      </c>
      <c r="F10" s="48">
        <f t="shared" si="0"/>
        <v>209</v>
      </c>
      <c r="G10" s="47"/>
      <c r="H10" s="9">
        <f t="shared" si="1"/>
        <v>9.433962264150944</v>
      </c>
      <c r="I10" s="9">
        <f t="shared" si="2"/>
        <v>7.093425605536333</v>
      </c>
      <c r="J10" s="9">
        <f t="shared" si="3"/>
        <v>8.487654320987655</v>
      </c>
      <c r="K10" s="9">
        <f t="shared" si="4"/>
        <v>8.066429418742587</v>
      </c>
      <c r="L10" s="9">
        <f t="shared" si="5"/>
        <v>8.208955223880597</v>
      </c>
    </row>
    <row r="11" spans="1:12" ht="12.75">
      <c r="A11" s="47" t="s">
        <v>2</v>
      </c>
      <c r="B11" s="48">
        <v>46</v>
      </c>
      <c r="C11" s="48">
        <v>31</v>
      </c>
      <c r="D11" s="48">
        <v>35</v>
      </c>
      <c r="E11" s="48">
        <v>53</v>
      </c>
      <c r="F11" s="48">
        <f t="shared" si="0"/>
        <v>165</v>
      </c>
      <c r="G11" s="47"/>
      <c r="H11" s="9">
        <f t="shared" si="1"/>
        <v>9.643605870020965</v>
      </c>
      <c r="I11" s="9">
        <f t="shared" si="2"/>
        <v>5.3633217993079585</v>
      </c>
      <c r="J11" s="9">
        <f t="shared" si="3"/>
        <v>5.401234567901234</v>
      </c>
      <c r="K11" s="9">
        <f t="shared" si="4"/>
        <v>6.287069988137604</v>
      </c>
      <c r="L11" s="9">
        <f t="shared" si="5"/>
        <v>6.480754124116261</v>
      </c>
    </row>
    <row r="12" spans="1:12" ht="12.75">
      <c r="A12" s="47" t="s">
        <v>1</v>
      </c>
      <c r="B12" s="48">
        <v>5</v>
      </c>
      <c r="C12" s="48">
        <v>37</v>
      </c>
      <c r="D12" s="48">
        <v>35</v>
      </c>
      <c r="E12" s="48">
        <v>41</v>
      </c>
      <c r="F12" s="48">
        <f t="shared" si="0"/>
        <v>118</v>
      </c>
      <c r="G12" s="47"/>
      <c r="H12" s="9">
        <f t="shared" si="1"/>
        <v>1.0482180293501049</v>
      </c>
      <c r="I12" s="9">
        <f t="shared" si="2"/>
        <v>6.401384083044983</v>
      </c>
      <c r="J12" s="9">
        <f t="shared" si="3"/>
        <v>5.401234567901234</v>
      </c>
      <c r="K12" s="9">
        <f t="shared" si="4"/>
        <v>4.863582443653618</v>
      </c>
      <c r="L12" s="9">
        <f t="shared" si="5"/>
        <v>4.634721131186175</v>
      </c>
    </row>
    <row r="13" spans="1:12" ht="12.75">
      <c r="A13" s="47" t="s">
        <v>7</v>
      </c>
      <c r="B13" s="48">
        <v>15</v>
      </c>
      <c r="C13" s="48">
        <v>43</v>
      </c>
      <c r="D13" s="48">
        <v>27</v>
      </c>
      <c r="E13" s="48">
        <v>30</v>
      </c>
      <c r="F13" s="48">
        <f t="shared" si="0"/>
        <v>115</v>
      </c>
      <c r="G13" s="47"/>
      <c r="H13" s="9">
        <f t="shared" si="1"/>
        <v>3.1446540880503147</v>
      </c>
      <c r="I13" s="9">
        <f t="shared" si="2"/>
        <v>7.439446366782007</v>
      </c>
      <c r="J13" s="9">
        <f t="shared" si="3"/>
        <v>4.166666666666666</v>
      </c>
      <c r="K13" s="9">
        <f t="shared" si="4"/>
        <v>3.558718861209965</v>
      </c>
      <c r="L13" s="9">
        <f t="shared" si="5"/>
        <v>4.516889238020425</v>
      </c>
    </row>
    <row r="14" spans="1:12" ht="12.75">
      <c r="A14" s="47" t="s">
        <v>9</v>
      </c>
      <c r="B14" s="48">
        <v>13</v>
      </c>
      <c r="C14" s="48">
        <v>24</v>
      </c>
      <c r="D14" s="48">
        <v>30</v>
      </c>
      <c r="E14" s="48">
        <v>37</v>
      </c>
      <c r="F14" s="48">
        <f t="shared" si="0"/>
        <v>104</v>
      </c>
      <c r="G14" s="47"/>
      <c r="H14" s="9">
        <f t="shared" si="1"/>
        <v>2.7253668763102725</v>
      </c>
      <c r="I14" s="9">
        <f t="shared" si="2"/>
        <v>4.1522491349480966</v>
      </c>
      <c r="J14" s="9">
        <f t="shared" si="3"/>
        <v>4.62962962962963</v>
      </c>
      <c r="K14" s="9">
        <f t="shared" si="4"/>
        <v>4.389086595492289</v>
      </c>
      <c r="L14" s="9">
        <f t="shared" si="5"/>
        <v>4.08483896307934</v>
      </c>
    </row>
    <row r="15" spans="1:12" ht="12.75">
      <c r="A15" s="47" t="s">
        <v>3</v>
      </c>
      <c r="B15" s="48">
        <v>0</v>
      </c>
      <c r="C15" s="48">
        <v>0</v>
      </c>
      <c r="D15" s="48">
        <v>0</v>
      </c>
      <c r="E15" s="48">
        <v>55</v>
      </c>
      <c r="F15" s="48">
        <f t="shared" si="0"/>
        <v>55</v>
      </c>
      <c r="G15" s="47"/>
      <c r="H15" s="9" t="str">
        <f t="shared" si="1"/>
        <v>-</v>
      </c>
      <c r="I15" s="9" t="str">
        <f t="shared" si="2"/>
        <v>-</v>
      </c>
      <c r="J15" s="9" t="str">
        <f t="shared" si="3"/>
        <v>-</v>
      </c>
      <c r="K15" s="9">
        <f t="shared" si="4"/>
        <v>6.524317912218268</v>
      </c>
      <c r="L15" s="9">
        <f t="shared" si="5"/>
        <v>2.16025137470542</v>
      </c>
    </row>
    <row r="16" spans="1:12" ht="12.75">
      <c r="A16" s="47" t="s">
        <v>10</v>
      </c>
      <c r="B16" s="48">
        <v>6</v>
      </c>
      <c r="C16" s="48">
        <v>2</v>
      </c>
      <c r="D16" s="48">
        <v>3</v>
      </c>
      <c r="E16" s="48">
        <v>10</v>
      </c>
      <c r="F16" s="48">
        <f t="shared" si="0"/>
        <v>21</v>
      </c>
      <c r="G16" s="47"/>
      <c r="H16" s="9">
        <f t="shared" si="1"/>
        <v>1.257861635220126</v>
      </c>
      <c r="I16" s="9">
        <f t="shared" si="2"/>
        <v>0.34602076124567477</v>
      </c>
      <c r="J16" s="9">
        <f t="shared" si="3"/>
        <v>0.4629629629629629</v>
      </c>
      <c r="K16" s="9">
        <f t="shared" si="4"/>
        <v>1.1862396204033214</v>
      </c>
      <c r="L16" s="9">
        <f t="shared" si="5"/>
        <v>0.8248232521602514</v>
      </c>
    </row>
    <row r="17" spans="1:12" ht="12.75">
      <c r="A17" s="47" t="s">
        <v>6</v>
      </c>
      <c r="B17" s="48">
        <v>1</v>
      </c>
      <c r="C17" s="48">
        <v>4</v>
      </c>
      <c r="D17" s="48">
        <v>1</v>
      </c>
      <c r="E17" s="48">
        <v>8</v>
      </c>
      <c r="F17" s="48">
        <f t="shared" si="0"/>
        <v>14</v>
      </c>
      <c r="G17" s="47"/>
      <c r="H17" s="9">
        <f t="shared" si="1"/>
        <v>0.20964360587002098</v>
      </c>
      <c r="I17" s="9">
        <f t="shared" si="2"/>
        <v>0.6920415224913495</v>
      </c>
      <c r="J17" s="9">
        <f t="shared" si="3"/>
        <v>0.15432098765432098</v>
      </c>
      <c r="K17" s="9">
        <f t="shared" si="4"/>
        <v>0.9489916963226572</v>
      </c>
      <c r="L17" s="9">
        <f t="shared" si="5"/>
        <v>0.5498821681068342</v>
      </c>
    </row>
    <row r="18" spans="1:12" ht="12.75">
      <c r="A18" s="47" t="s">
        <v>4</v>
      </c>
      <c r="B18" s="48">
        <v>0</v>
      </c>
      <c r="C18" s="48">
        <v>4</v>
      </c>
      <c r="D18" s="48">
        <v>3</v>
      </c>
      <c r="E18" s="48">
        <v>2</v>
      </c>
      <c r="F18" s="48">
        <f t="shared" si="0"/>
        <v>9</v>
      </c>
      <c r="G18" s="47"/>
      <c r="H18" s="9" t="str">
        <f t="shared" si="1"/>
        <v>-</v>
      </c>
      <c r="I18" s="9">
        <f t="shared" si="2"/>
        <v>0.6920415224913495</v>
      </c>
      <c r="J18" s="9">
        <f t="shared" si="3"/>
        <v>0.4629629629629629</v>
      </c>
      <c r="K18" s="9">
        <f t="shared" si="4"/>
        <v>0.2372479240806643</v>
      </c>
      <c r="L18" s="9">
        <f t="shared" si="5"/>
        <v>0.3534956794972506</v>
      </c>
    </row>
    <row r="19" spans="1:12" ht="12.75">
      <c r="A19" s="47" t="s">
        <v>5</v>
      </c>
      <c r="B19" s="48">
        <v>1</v>
      </c>
      <c r="C19" s="48">
        <v>0</v>
      </c>
      <c r="D19" s="48">
        <v>3</v>
      </c>
      <c r="E19" s="48">
        <v>0</v>
      </c>
      <c r="F19" s="48">
        <f t="shared" si="0"/>
        <v>4</v>
      </c>
      <c r="G19" s="47"/>
      <c r="H19" s="9">
        <f t="shared" si="1"/>
        <v>0.20964360587002098</v>
      </c>
      <c r="I19" s="9" t="str">
        <f t="shared" si="2"/>
        <v>-</v>
      </c>
      <c r="J19" s="9">
        <f t="shared" si="3"/>
        <v>0.4629629629629629</v>
      </c>
      <c r="K19" s="9" t="str">
        <f t="shared" si="4"/>
        <v>-</v>
      </c>
      <c r="L19" s="9">
        <f t="shared" si="5"/>
        <v>0.15710919088766695</v>
      </c>
    </row>
    <row r="20" spans="1:12" ht="12.75">
      <c r="A20" s="47" t="s">
        <v>12</v>
      </c>
      <c r="B20" s="48">
        <v>0</v>
      </c>
      <c r="C20" s="48">
        <v>0</v>
      </c>
      <c r="D20" s="48">
        <v>1</v>
      </c>
      <c r="E20" s="48">
        <v>1</v>
      </c>
      <c r="F20" s="48">
        <f t="shared" si="0"/>
        <v>2</v>
      </c>
      <c r="G20" s="47"/>
      <c r="H20" s="9" t="str">
        <f t="shared" si="1"/>
        <v>-</v>
      </c>
      <c r="I20" s="9" t="str">
        <f t="shared" si="2"/>
        <v>-</v>
      </c>
      <c r="J20" s="9">
        <f t="shared" si="3"/>
        <v>0.15432098765432098</v>
      </c>
      <c r="K20" s="9">
        <f t="shared" si="4"/>
        <v>0.11862396204033215</v>
      </c>
      <c r="L20" s="9">
        <f t="shared" si="5"/>
        <v>0.07855459544383347</v>
      </c>
    </row>
    <row r="21" spans="1:12" ht="12.75">
      <c r="A21" s="38" t="s">
        <v>20</v>
      </c>
      <c r="B21" s="42">
        <f>SUM(B6:B20)</f>
        <v>477</v>
      </c>
      <c r="C21" s="42">
        <f>SUM(C6:C20)</f>
        <v>578</v>
      </c>
      <c r="D21" s="42">
        <f>SUM(D6:D20)</f>
        <v>648</v>
      </c>
      <c r="E21" s="42">
        <f>SUM(E6:E20)</f>
        <v>843</v>
      </c>
      <c r="F21" s="42">
        <f>SUM(F6:F20)</f>
        <v>2546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0</v>
      </c>
      <c r="B23" s="48">
        <v>42</v>
      </c>
      <c r="C23" s="48">
        <v>32</v>
      </c>
      <c r="D23" s="48">
        <v>27</v>
      </c>
      <c r="E23" s="48">
        <v>17</v>
      </c>
      <c r="F23" s="48">
        <f aca="true" t="shared" si="6" ref="F23:F37">SUM(B23:E23)</f>
        <v>118</v>
      </c>
      <c r="G23" s="47"/>
      <c r="H23" s="9">
        <f aca="true" t="shared" si="7" ref="H23:H38">IF(B23&gt;0,B23/B$38*100,"-")</f>
        <v>50.602409638554214</v>
      </c>
      <c r="I23" s="9">
        <f aca="true" t="shared" si="8" ref="I23:I38">IF(C23&gt;0,C23/C$38*100,"-")</f>
        <v>53.333333333333336</v>
      </c>
      <c r="J23" s="9">
        <f aca="true" t="shared" si="9" ref="J23:J38">IF(D23&gt;0,D23/D$38*100,"-")</f>
        <v>31.3953488372093</v>
      </c>
      <c r="K23" s="9">
        <f aca="true" t="shared" si="10" ref="K23:K38">IF(E23&gt;0,E23/E$38*100,"-")</f>
        <v>33.33333333333333</v>
      </c>
      <c r="L23" s="9">
        <f aca="true" t="shared" si="11" ref="L23:L38">IF(F23&gt;0,F23/F$38*100,"-")</f>
        <v>42.142857142857146</v>
      </c>
    </row>
    <row r="24" spans="1:12" ht="12.75">
      <c r="A24" s="47" t="s">
        <v>8</v>
      </c>
      <c r="B24" s="48">
        <v>12</v>
      </c>
      <c r="C24" s="48">
        <v>7</v>
      </c>
      <c r="D24" s="48">
        <v>17</v>
      </c>
      <c r="E24" s="48">
        <v>8</v>
      </c>
      <c r="F24" s="48">
        <f t="shared" si="6"/>
        <v>44</v>
      </c>
      <c r="G24" s="47"/>
      <c r="H24" s="9">
        <f t="shared" si="7"/>
        <v>14.457831325301203</v>
      </c>
      <c r="I24" s="9">
        <f t="shared" si="8"/>
        <v>11.666666666666666</v>
      </c>
      <c r="J24" s="9">
        <f t="shared" si="9"/>
        <v>19.767441860465116</v>
      </c>
      <c r="K24" s="9">
        <f t="shared" si="10"/>
        <v>15.686274509803921</v>
      </c>
      <c r="L24" s="9">
        <f t="shared" si="11"/>
        <v>15.714285714285714</v>
      </c>
    </row>
    <row r="25" spans="1:12" ht="12.75">
      <c r="A25" s="47" t="s">
        <v>2</v>
      </c>
      <c r="B25" s="48">
        <v>11</v>
      </c>
      <c r="C25" s="48">
        <v>9</v>
      </c>
      <c r="D25" s="48">
        <v>9</v>
      </c>
      <c r="E25" s="48">
        <v>6</v>
      </c>
      <c r="F25" s="48">
        <f t="shared" si="6"/>
        <v>35</v>
      </c>
      <c r="G25" s="47"/>
      <c r="H25" s="9">
        <f t="shared" si="7"/>
        <v>13.253012048192772</v>
      </c>
      <c r="I25" s="9">
        <f t="shared" si="8"/>
        <v>15</v>
      </c>
      <c r="J25" s="9">
        <f t="shared" si="9"/>
        <v>10.465116279069768</v>
      </c>
      <c r="K25" s="9">
        <f t="shared" si="10"/>
        <v>11.76470588235294</v>
      </c>
      <c r="L25" s="9">
        <f t="shared" si="11"/>
        <v>12.5</v>
      </c>
    </row>
    <row r="26" spans="1:12" ht="12.75">
      <c r="A26" s="47" t="s">
        <v>11</v>
      </c>
      <c r="B26" s="48">
        <v>11</v>
      </c>
      <c r="C26" s="48">
        <v>2</v>
      </c>
      <c r="D26" s="48">
        <v>10</v>
      </c>
      <c r="E26" s="48">
        <v>8</v>
      </c>
      <c r="F26" s="48">
        <f t="shared" si="6"/>
        <v>31</v>
      </c>
      <c r="G26" s="47"/>
      <c r="H26" s="9">
        <f t="shared" si="7"/>
        <v>13.253012048192772</v>
      </c>
      <c r="I26" s="9">
        <f t="shared" si="8"/>
        <v>3.3333333333333335</v>
      </c>
      <c r="J26" s="9">
        <f t="shared" si="9"/>
        <v>11.627906976744185</v>
      </c>
      <c r="K26" s="9">
        <f t="shared" si="10"/>
        <v>15.686274509803921</v>
      </c>
      <c r="L26" s="9">
        <f t="shared" si="11"/>
        <v>11.071428571428571</v>
      </c>
    </row>
    <row r="27" spans="1:12" ht="12.75">
      <c r="A27" s="47" t="s">
        <v>13</v>
      </c>
      <c r="B27" s="48">
        <v>1</v>
      </c>
      <c r="C27" s="48">
        <v>5</v>
      </c>
      <c r="D27" s="48">
        <v>4</v>
      </c>
      <c r="E27" s="48">
        <v>4</v>
      </c>
      <c r="F27" s="48">
        <f t="shared" si="6"/>
        <v>14</v>
      </c>
      <c r="G27" s="47"/>
      <c r="H27" s="9">
        <f t="shared" si="7"/>
        <v>1.2048192771084338</v>
      </c>
      <c r="I27" s="9">
        <f t="shared" si="8"/>
        <v>8.333333333333332</v>
      </c>
      <c r="J27" s="9">
        <f t="shared" si="9"/>
        <v>4.651162790697675</v>
      </c>
      <c r="K27" s="9">
        <f t="shared" si="10"/>
        <v>7.8431372549019605</v>
      </c>
      <c r="L27" s="9">
        <f t="shared" si="11"/>
        <v>5</v>
      </c>
    </row>
    <row r="28" spans="1:12" ht="12.75">
      <c r="A28" s="47" t="s">
        <v>7</v>
      </c>
      <c r="B28" s="48">
        <v>4</v>
      </c>
      <c r="C28" s="48">
        <v>3</v>
      </c>
      <c r="D28" s="48">
        <v>4</v>
      </c>
      <c r="E28" s="48">
        <v>2</v>
      </c>
      <c r="F28" s="48">
        <f t="shared" si="6"/>
        <v>13</v>
      </c>
      <c r="G28" s="47"/>
      <c r="H28" s="9">
        <f t="shared" si="7"/>
        <v>4.819277108433735</v>
      </c>
      <c r="I28" s="9">
        <f t="shared" si="8"/>
        <v>5</v>
      </c>
      <c r="J28" s="9">
        <f t="shared" si="9"/>
        <v>4.651162790697675</v>
      </c>
      <c r="K28" s="9">
        <f t="shared" si="10"/>
        <v>3.9215686274509802</v>
      </c>
      <c r="L28" s="9">
        <f t="shared" si="11"/>
        <v>4.642857142857143</v>
      </c>
    </row>
    <row r="29" spans="1:12" ht="12.75">
      <c r="A29" s="47" t="s">
        <v>9</v>
      </c>
      <c r="B29" s="48">
        <v>1</v>
      </c>
      <c r="C29" s="48">
        <v>0</v>
      </c>
      <c r="D29" s="48">
        <v>7</v>
      </c>
      <c r="E29" s="48">
        <v>2</v>
      </c>
      <c r="F29" s="48">
        <f t="shared" si="6"/>
        <v>10</v>
      </c>
      <c r="G29" s="47"/>
      <c r="H29" s="9">
        <f t="shared" si="7"/>
        <v>1.2048192771084338</v>
      </c>
      <c r="I29" s="9" t="str">
        <f t="shared" si="8"/>
        <v>-</v>
      </c>
      <c r="J29" s="9">
        <f t="shared" si="9"/>
        <v>8.13953488372093</v>
      </c>
      <c r="K29" s="9">
        <f t="shared" si="10"/>
        <v>3.9215686274509802</v>
      </c>
      <c r="L29" s="9">
        <f t="shared" si="11"/>
        <v>3.571428571428571</v>
      </c>
    </row>
    <row r="30" spans="1:12" ht="12.75">
      <c r="A30" s="47" t="s">
        <v>4</v>
      </c>
      <c r="B30" s="48">
        <v>0</v>
      </c>
      <c r="C30" s="48">
        <v>1</v>
      </c>
      <c r="D30" s="48">
        <v>3</v>
      </c>
      <c r="E30" s="48">
        <v>0</v>
      </c>
      <c r="F30" s="48">
        <f t="shared" si="6"/>
        <v>4</v>
      </c>
      <c r="G30" s="47"/>
      <c r="H30" s="9" t="str">
        <f t="shared" si="7"/>
        <v>-</v>
      </c>
      <c r="I30" s="9">
        <f t="shared" si="8"/>
        <v>1.6666666666666667</v>
      </c>
      <c r="J30" s="9">
        <f t="shared" si="9"/>
        <v>3.488372093023256</v>
      </c>
      <c r="K30" s="9" t="str">
        <f t="shared" si="10"/>
        <v>-</v>
      </c>
      <c r="L30" s="9">
        <f t="shared" si="11"/>
        <v>1.4285714285714286</v>
      </c>
    </row>
    <row r="31" spans="1:12" ht="12.75">
      <c r="A31" s="47" t="s">
        <v>1</v>
      </c>
      <c r="B31" s="48">
        <v>0</v>
      </c>
      <c r="C31" s="48">
        <v>0</v>
      </c>
      <c r="D31" s="48">
        <v>2</v>
      </c>
      <c r="E31" s="48">
        <v>1</v>
      </c>
      <c r="F31" s="48">
        <f t="shared" si="6"/>
        <v>3</v>
      </c>
      <c r="G31" s="47"/>
      <c r="H31" s="9" t="str">
        <f t="shared" si="7"/>
        <v>-</v>
      </c>
      <c r="I31" s="9" t="str">
        <f t="shared" si="8"/>
        <v>-</v>
      </c>
      <c r="J31" s="9">
        <f t="shared" si="9"/>
        <v>2.3255813953488373</v>
      </c>
      <c r="K31" s="9">
        <f t="shared" si="10"/>
        <v>1.9607843137254901</v>
      </c>
      <c r="L31" s="9">
        <f t="shared" si="11"/>
        <v>1.0714285714285714</v>
      </c>
    </row>
    <row r="32" spans="1:12" ht="12.75">
      <c r="A32" s="47" t="s">
        <v>5</v>
      </c>
      <c r="B32" s="48">
        <v>0</v>
      </c>
      <c r="C32" s="48">
        <v>1</v>
      </c>
      <c r="D32" s="48">
        <v>0</v>
      </c>
      <c r="E32" s="48">
        <v>2</v>
      </c>
      <c r="F32" s="48">
        <f t="shared" si="6"/>
        <v>3</v>
      </c>
      <c r="G32" s="47"/>
      <c r="H32" s="9" t="str">
        <f t="shared" si="7"/>
        <v>-</v>
      </c>
      <c r="I32" s="9">
        <f t="shared" si="8"/>
        <v>1.6666666666666667</v>
      </c>
      <c r="J32" s="9" t="str">
        <f t="shared" si="9"/>
        <v>-</v>
      </c>
      <c r="K32" s="9">
        <f t="shared" si="10"/>
        <v>3.9215686274509802</v>
      </c>
      <c r="L32" s="9">
        <f t="shared" si="11"/>
        <v>1.0714285714285714</v>
      </c>
    </row>
    <row r="33" spans="1:12" ht="12.75">
      <c r="A33" s="47" t="s">
        <v>6</v>
      </c>
      <c r="B33" s="48">
        <v>1</v>
      </c>
      <c r="C33" s="48">
        <v>0</v>
      </c>
      <c r="D33" s="48">
        <v>1</v>
      </c>
      <c r="E33" s="48">
        <v>1</v>
      </c>
      <c r="F33" s="48">
        <f t="shared" si="6"/>
        <v>3</v>
      </c>
      <c r="G33" s="47"/>
      <c r="H33" s="9">
        <f t="shared" si="7"/>
        <v>1.2048192771084338</v>
      </c>
      <c r="I33" s="9" t="str">
        <f t="shared" si="8"/>
        <v>-</v>
      </c>
      <c r="J33" s="9">
        <f t="shared" si="9"/>
        <v>1.1627906976744187</v>
      </c>
      <c r="K33" s="9">
        <f t="shared" si="10"/>
        <v>1.9607843137254901</v>
      </c>
      <c r="L33" s="9">
        <f t="shared" si="11"/>
        <v>1.0714285714285714</v>
      </c>
    </row>
    <row r="34" spans="1:12" ht="12.75">
      <c r="A34" s="47" t="s">
        <v>12</v>
      </c>
      <c r="B34" s="48">
        <v>0</v>
      </c>
      <c r="C34" s="48">
        <v>0</v>
      </c>
      <c r="D34" s="48">
        <v>2</v>
      </c>
      <c r="E34" s="48">
        <v>0</v>
      </c>
      <c r="F34" s="48">
        <f t="shared" si="6"/>
        <v>2</v>
      </c>
      <c r="G34" s="47"/>
      <c r="H34" s="9" t="str">
        <f t="shared" si="7"/>
        <v>-</v>
      </c>
      <c r="I34" s="9" t="str">
        <f t="shared" si="8"/>
        <v>-</v>
      </c>
      <c r="J34" s="9">
        <f t="shared" si="9"/>
        <v>2.3255813953488373</v>
      </c>
      <c r="K34" s="9" t="str">
        <f t="shared" si="10"/>
        <v>-</v>
      </c>
      <c r="L34" s="9">
        <f t="shared" si="11"/>
        <v>0.7142857142857143</v>
      </c>
    </row>
    <row r="35" spans="1:12" ht="12.75">
      <c r="A35" s="47" t="s">
        <v>3</v>
      </c>
      <c r="B35" s="48">
        <v>0</v>
      </c>
      <c r="C35" s="48">
        <v>0</v>
      </c>
      <c r="D35" s="48">
        <v>0</v>
      </c>
      <c r="E35" s="48">
        <v>0</v>
      </c>
      <c r="F35" s="48">
        <f t="shared" si="6"/>
        <v>0</v>
      </c>
      <c r="G35" s="47"/>
      <c r="H35" s="9" t="str">
        <f t="shared" si="7"/>
        <v>-</v>
      </c>
      <c r="I35" s="9" t="str">
        <f t="shared" si="8"/>
        <v>-</v>
      </c>
      <c r="J35" s="9" t="str">
        <f t="shared" si="9"/>
        <v>-</v>
      </c>
      <c r="K35" s="9" t="str">
        <f t="shared" si="10"/>
        <v>-</v>
      </c>
      <c r="L35" s="9" t="str">
        <f t="shared" si="11"/>
        <v>-</v>
      </c>
    </row>
    <row r="36" spans="1:12" ht="12.75">
      <c r="A36" s="47" t="s">
        <v>10</v>
      </c>
      <c r="B36" s="48">
        <v>0</v>
      </c>
      <c r="C36" s="48">
        <v>0</v>
      </c>
      <c r="D36" s="48">
        <v>0</v>
      </c>
      <c r="E36" s="48">
        <v>0</v>
      </c>
      <c r="F36" s="48">
        <f t="shared" si="6"/>
        <v>0</v>
      </c>
      <c r="G36" s="47"/>
      <c r="H36" s="9" t="str">
        <f t="shared" si="7"/>
        <v>-</v>
      </c>
      <c r="I36" s="9" t="str">
        <f t="shared" si="8"/>
        <v>-</v>
      </c>
      <c r="J36" s="9" t="str">
        <f t="shared" si="9"/>
        <v>-</v>
      </c>
      <c r="K36" s="9" t="str">
        <f t="shared" si="10"/>
        <v>-</v>
      </c>
      <c r="L36" s="9" t="str">
        <f t="shared" si="11"/>
        <v>-</v>
      </c>
    </row>
    <row r="37" spans="1:12" ht="12.75">
      <c r="A37" s="47" t="s">
        <v>14</v>
      </c>
      <c r="B37" s="48">
        <v>0</v>
      </c>
      <c r="C37" s="48">
        <v>0</v>
      </c>
      <c r="D37" s="48">
        <v>0</v>
      </c>
      <c r="E37" s="48">
        <v>0</v>
      </c>
      <c r="F37" s="48">
        <f t="shared" si="6"/>
        <v>0</v>
      </c>
      <c r="G37" s="47"/>
      <c r="H37" s="9" t="str">
        <f t="shared" si="7"/>
        <v>-</v>
      </c>
      <c r="I37" s="9" t="str">
        <f t="shared" si="8"/>
        <v>-</v>
      </c>
      <c r="J37" s="9" t="str">
        <f t="shared" si="9"/>
        <v>-</v>
      </c>
      <c r="K37" s="9" t="str">
        <f t="shared" si="10"/>
        <v>-</v>
      </c>
      <c r="L37" s="9" t="str">
        <f t="shared" si="11"/>
        <v>-</v>
      </c>
    </row>
    <row r="38" spans="1:12" ht="12.75">
      <c r="A38" s="38" t="s">
        <v>20</v>
      </c>
      <c r="B38" s="42">
        <f>SUM(B23:B37)</f>
        <v>83</v>
      </c>
      <c r="C38" s="42">
        <f>SUM(C23:C37)</f>
        <v>60</v>
      </c>
      <c r="D38" s="42">
        <f>SUM(D23:D37)</f>
        <v>86</v>
      </c>
      <c r="E38" s="42">
        <f>SUM(E23:E37)</f>
        <v>51</v>
      </c>
      <c r="F38" s="42">
        <f>SUM(F23:F37)</f>
        <v>280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0</v>
      </c>
      <c r="B40" s="48">
        <v>142</v>
      </c>
      <c r="C40" s="48">
        <v>137</v>
      </c>
      <c r="D40" s="48">
        <v>207</v>
      </c>
      <c r="E40" s="48">
        <v>217</v>
      </c>
      <c r="F40" s="48">
        <f aca="true" t="shared" si="12" ref="F40:F54">SUM(B40:E40)</f>
        <v>703</v>
      </c>
      <c r="G40" s="47"/>
      <c r="H40" s="9">
        <f aca="true" t="shared" si="13" ref="H40:H55">IF(B40&gt;0,B40/B$55*100,"-")</f>
        <v>24.912280701754387</v>
      </c>
      <c r="I40" s="9">
        <f aca="true" t="shared" si="14" ref="I40:I55">IF(C40&gt;0,C40/C$55*100,"-")</f>
        <v>21.27329192546584</v>
      </c>
      <c r="J40" s="9">
        <f aca="true" t="shared" si="15" ref="J40:J55">IF(D40&gt;0,D40/D$55*100,"-")</f>
        <v>27.67379679144385</v>
      </c>
      <c r="K40" s="9">
        <f aca="true" t="shared" si="16" ref="K40:K55">IF(E40&gt;0,E40/E$55*100,"-")</f>
        <v>24.137931034482758</v>
      </c>
      <c r="L40" s="9">
        <f aca="true" t="shared" si="17" ref="L40:L55">IF(F40&gt;0,F40/F$55*100,"-")</f>
        <v>24.57182803215659</v>
      </c>
    </row>
    <row r="41" spans="1:12" ht="12.75">
      <c r="A41" s="47" t="s">
        <v>11</v>
      </c>
      <c r="B41" s="48">
        <v>123</v>
      </c>
      <c r="C41" s="48">
        <v>126</v>
      </c>
      <c r="D41" s="48">
        <v>117</v>
      </c>
      <c r="E41" s="48">
        <v>209</v>
      </c>
      <c r="F41" s="48">
        <f t="shared" si="12"/>
        <v>575</v>
      </c>
      <c r="G41" s="47"/>
      <c r="H41" s="9">
        <f t="shared" si="13"/>
        <v>21.578947368421055</v>
      </c>
      <c r="I41" s="9">
        <f t="shared" si="14"/>
        <v>19.565217391304348</v>
      </c>
      <c r="J41" s="9">
        <f t="shared" si="15"/>
        <v>15.641711229946523</v>
      </c>
      <c r="K41" s="9">
        <f t="shared" si="16"/>
        <v>23.24805339265851</v>
      </c>
      <c r="L41" s="9">
        <f t="shared" si="17"/>
        <v>20.09786787836421</v>
      </c>
    </row>
    <row r="42" spans="1:12" ht="12.75">
      <c r="A42" s="47" t="s">
        <v>8</v>
      </c>
      <c r="B42" s="48">
        <v>106</v>
      </c>
      <c r="C42" s="48">
        <v>108</v>
      </c>
      <c r="D42" s="48">
        <v>119</v>
      </c>
      <c r="E42" s="48">
        <v>93</v>
      </c>
      <c r="F42" s="48">
        <f t="shared" si="12"/>
        <v>426</v>
      </c>
      <c r="G42" s="47"/>
      <c r="H42" s="9">
        <f t="shared" si="13"/>
        <v>18.596491228070175</v>
      </c>
      <c r="I42" s="9">
        <f t="shared" si="14"/>
        <v>16.77018633540373</v>
      </c>
      <c r="J42" s="9">
        <f t="shared" si="15"/>
        <v>15.909090909090908</v>
      </c>
      <c r="K42" s="9">
        <f t="shared" si="16"/>
        <v>10.344827586206897</v>
      </c>
      <c r="L42" s="9">
        <f t="shared" si="17"/>
        <v>14.889898636840265</v>
      </c>
    </row>
    <row r="43" spans="1:12" ht="12.75">
      <c r="A43" s="47" t="s">
        <v>13</v>
      </c>
      <c r="B43" s="48">
        <v>48</v>
      </c>
      <c r="C43" s="48">
        <v>73</v>
      </c>
      <c r="D43" s="48">
        <v>84</v>
      </c>
      <c r="E43" s="48">
        <v>61</v>
      </c>
      <c r="F43" s="48">
        <f t="shared" si="12"/>
        <v>266</v>
      </c>
      <c r="G43" s="47"/>
      <c r="H43" s="9">
        <f t="shared" si="13"/>
        <v>8.421052631578947</v>
      </c>
      <c r="I43" s="9">
        <f t="shared" si="14"/>
        <v>11.335403726708075</v>
      </c>
      <c r="J43" s="9">
        <f t="shared" si="15"/>
        <v>11.229946524064172</v>
      </c>
      <c r="K43" s="9">
        <f t="shared" si="16"/>
        <v>6.7853170189099</v>
      </c>
      <c r="L43" s="9">
        <f t="shared" si="17"/>
        <v>9.297448444599791</v>
      </c>
    </row>
    <row r="44" spans="1:12" ht="12.75">
      <c r="A44" s="47" t="s">
        <v>14</v>
      </c>
      <c r="B44" s="48">
        <v>46</v>
      </c>
      <c r="C44" s="48">
        <v>41</v>
      </c>
      <c r="D44" s="48">
        <v>55</v>
      </c>
      <c r="E44" s="48">
        <v>68</v>
      </c>
      <c r="F44" s="48">
        <f t="shared" si="12"/>
        <v>210</v>
      </c>
      <c r="G44" s="47"/>
      <c r="H44" s="9">
        <f t="shared" si="13"/>
        <v>8.070175438596491</v>
      </c>
      <c r="I44" s="9">
        <f t="shared" si="14"/>
        <v>6.366459627329192</v>
      </c>
      <c r="J44" s="9">
        <f t="shared" si="15"/>
        <v>7.352941176470589</v>
      </c>
      <c r="K44" s="9">
        <f t="shared" si="16"/>
        <v>7.563959955506118</v>
      </c>
      <c r="L44" s="9">
        <f t="shared" si="17"/>
        <v>7.340090877315624</v>
      </c>
    </row>
    <row r="45" spans="1:12" ht="12.75">
      <c r="A45" s="47" t="s">
        <v>2</v>
      </c>
      <c r="B45" s="48">
        <v>57</v>
      </c>
      <c r="C45" s="48">
        <v>40</v>
      </c>
      <c r="D45" s="48">
        <v>44</v>
      </c>
      <c r="E45" s="48">
        <v>59</v>
      </c>
      <c r="F45" s="48">
        <f t="shared" si="12"/>
        <v>200</v>
      </c>
      <c r="G45" s="47"/>
      <c r="H45" s="9">
        <f t="shared" si="13"/>
        <v>10</v>
      </c>
      <c r="I45" s="9">
        <f t="shared" si="14"/>
        <v>6.211180124223603</v>
      </c>
      <c r="J45" s="9">
        <f t="shared" si="15"/>
        <v>5.88235294117647</v>
      </c>
      <c r="K45" s="9">
        <f t="shared" si="16"/>
        <v>6.562847608453838</v>
      </c>
      <c r="L45" s="9">
        <f t="shared" si="17"/>
        <v>6.990562740300595</v>
      </c>
    </row>
    <row r="46" spans="1:12" ht="12.75">
      <c r="A46" s="47" t="s">
        <v>7</v>
      </c>
      <c r="B46" s="48">
        <v>19</v>
      </c>
      <c r="C46" s="48">
        <v>46</v>
      </c>
      <c r="D46" s="48">
        <v>31</v>
      </c>
      <c r="E46" s="48">
        <v>32</v>
      </c>
      <c r="F46" s="48">
        <f t="shared" si="12"/>
        <v>128</v>
      </c>
      <c r="G46" s="47"/>
      <c r="H46" s="9">
        <f t="shared" si="13"/>
        <v>3.3333333333333335</v>
      </c>
      <c r="I46" s="9">
        <f t="shared" si="14"/>
        <v>7.142857142857142</v>
      </c>
      <c r="J46" s="9">
        <f t="shared" si="15"/>
        <v>4.144385026737968</v>
      </c>
      <c r="K46" s="9">
        <f t="shared" si="16"/>
        <v>3.5595105672969964</v>
      </c>
      <c r="L46" s="9">
        <f t="shared" si="17"/>
        <v>4.47396015379238</v>
      </c>
    </row>
    <row r="47" spans="1:12" ht="12.75">
      <c r="A47" s="47" t="s">
        <v>1</v>
      </c>
      <c r="B47" s="48">
        <v>5</v>
      </c>
      <c r="C47" s="48">
        <v>37</v>
      </c>
      <c r="D47" s="48">
        <v>37</v>
      </c>
      <c r="E47" s="48">
        <v>42</v>
      </c>
      <c r="F47" s="48">
        <f t="shared" si="12"/>
        <v>121</v>
      </c>
      <c r="G47" s="47"/>
      <c r="H47" s="9">
        <f t="shared" si="13"/>
        <v>0.8771929824561403</v>
      </c>
      <c r="I47" s="9">
        <f t="shared" si="14"/>
        <v>5.745341614906832</v>
      </c>
      <c r="J47" s="9">
        <f t="shared" si="15"/>
        <v>4.946524064171124</v>
      </c>
      <c r="K47" s="9">
        <f t="shared" si="16"/>
        <v>4.671857619577309</v>
      </c>
      <c r="L47" s="9">
        <f t="shared" si="17"/>
        <v>4.229290457881859</v>
      </c>
    </row>
    <row r="48" spans="1:12" ht="12.75">
      <c r="A48" s="47" t="s">
        <v>9</v>
      </c>
      <c r="B48" s="48">
        <v>15</v>
      </c>
      <c r="C48" s="48">
        <v>24</v>
      </c>
      <c r="D48" s="48">
        <v>37</v>
      </c>
      <c r="E48" s="48">
        <v>39</v>
      </c>
      <c r="F48" s="48">
        <f t="shared" si="12"/>
        <v>115</v>
      </c>
      <c r="G48" s="47"/>
      <c r="H48" s="9">
        <f t="shared" si="13"/>
        <v>2.631578947368421</v>
      </c>
      <c r="I48" s="9">
        <f t="shared" si="14"/>
        <v>3.7267080745341614</v>
      </c>
      <c r="J48" s="9">
        <f t="shared" si="15"/>
        <v>4.946524064171124</v>
      </c>
      <c r="K48" s="9">
        <f t="shared" si="16"/>
        <v>4.338153503893214</v>
      </c>
      <c r="L48" s="9">
        <f t="shared" si="17"/>
        <v>4.019573575672842</v>
      </c>
    </row>
    <row r="49" spans="1:12" ht="12.75">
      <c r="A49" s="47" t="s">
        <v>3</v>
      </c>
      <c r="B49" s="48">
        <v>0</v>
      </c>
      <c r="C49" s="48">
        <v>0</v>
      </c>
      <c r="D49" s="48">
        <v>0</v>
      </c>
      <c r="E49" s="48">
        <v>55</v>
      </c>
      <c r="F49" s="48">
        <f t="shared" si="12"/>
        <v>55</v>
      </c>
      <c r="G49" s="47"/>
      <c r="H49" s="9" t="str">
        <f t="shared" si="13"/>
        <v>-</v>
      </c>
      <c r="I49" s="9" t="str">
        <f t="shared" si="14"/>
        <v>-</v>
      </c>
      <c r="J49" s="9" t="str">
        <f t="shared" si="15"/>
        <v>-</v>
      </c>
      <c r="K49" s="9">
        <f t="shared" si="16"/>
        <v>6.117908787541713</v>
      </c>
      <c r="L49" s="9">
        <f t="shared" si="17"/>
        <v>1.9224047535826634</v>
      </c>
    </row>
    <row r="50" spans="1:12" ht="12.75">
      <c r="A50" s="47" t="s">
        <v>10</v>
      </c>
      <c r="B50" s="48">
        <v>6</v>
      </c>
      <c r="C50" s="48">
        <v>2</v>
      </c>
      <c r="D50" s="48">
        <v>3</v>
      </c>
      <c r="E50" s="48">
        <v>10</v>
      </c>
      <c r="F50" s="48">
        <f t="shared" si="12"/>
        <v>21</v>
      </c>
      <c r="G50" s="47"/>
      <c r="H50" s="9">
        <f t="shared" si="13"/>
        <v>1.0526315789473684</v>
      </c>
      <c r="I50" s="9">
        <f t="shared" si="14"/>
        <v>0.3105590062111801</v>
      </c>
      <c r="J50" s="9">
        <f t="shared" si="15"/>
        <v>0.4010695187165776</v>
      </c>
      <c r="K50" s="9">
        <f t="shared" si="16"/>
        <v>1.1123470522803114</v>
      </c>
      <c r="L50" s="9">
        <f t="shared" si="17"/>
        <v>0.7340090877315625</v>
      </c>
    </row>
    <row r="51" spans="1:12" ht="12.75">
      <c r="A51" s="47" t="s">
        <v>6</v>
      </c>
      <c r="B51" s="48">
        <v>2</v>
      </c>
      <c r="C51" s="48">
        <v>4</v>
      </c>
      <c r="D51" s="48">
        <v>2</v>
      </c>
      <c r="E51" s="48">
        <v>9</v>
      </c>
      <c r="F51" s="48">
        <f t="shared" si="12"/>
        <v>17</v>
      </c>
      <c r="G51" s="47"/>
      <c r="H51" s="9">
        <f t="shared" si="13"/>
        <v>0.3508771929824561</v>
      </c>
      <c r="I51" s="9">
        <f t="shared" si="14"/>
        <v>0.6211180124223602</v>
      </c>
      <c r="J51" s="9">
        <f t="shared" si="15"/>
        <v>0.267379679144385</v>
      </c>
      <c r="K51" s="9">
        <f t="shared" si="16"/>
        <v>1.0011123470522802</v>
      </c>
      <c r="L51" s="9">
        <f t="shared" si="17"/>
        <v>0.5941978329255505</v>
      </c>
    </row>
    <row r="52" spans="1:12" ht="12.75">
      <c r="A52" s="47" t="s">
        <v>4</v>
      </c>
      <c r="B52" s="48">
        <v>0</v>
      </c>
      <c r="C52" s="48">
        <v>5</v>
      </c>
      <c r="D52" s="48">
        <v>6</v>
      </c>
      <c r="E52" s="48">
        <v>2</v>
      </c>
      <c r="F52" s="48">
        <f t="shared" si="12"/>
        <v>13</v>
      </c>
      <c r="G52" s="47"/>
      <c r="H52" s="9" t="str">
        <f t="shared" si="13"/>
        <v>-</v>
      </c>
      <c r="I52" s="9">
        <f t="shared" si="14"/>
        <v>0.7763975155279503</v>
      </c>
      <c r="J52" s="9">
        <f t="shared" si="15"/>
        <v>0.8021390374331552</v>
      </c>
      <c r="K52" s="9">
        <f t="shared" si="16"/>
        <v>0.22246941045606228</v>
      </c>
      <c r="L52" s="9">
        <f t="shared" si="17"/>
        <v>0.45438657811953864</v>
      </c>
    </row>
    <row r="53" spans="1:12" ht="12.75">
      <c r="A53" s="47" t="s">
        <v>5</v>
      </c>
      <c r="B53" s="48">
        <v>1</v>
      </c>
      <c r="C53" s="48">
        <v>1</v>
      </c>
      <c r="D53" s="48">
        <v>3</v>
      </c>
      <c r="E53" s="48">
        <v>2</v>
      </c>
      <c r="F53" s="48">
        <f t="shared" si="12"/>
        <v>7</v>
      </c>
      <c r="G53" s="47"/>
      <c r="H53" s="9">
        <f t="shared" si="13"/>
        <v>0.17543859649122806</v>
      </c>
      <c r="I53" s="9">
        <f t="shared" si="14"/>
        <v>0.15527950310559005</v>
      </c>
      <c r="J53" s="9">
        <f t="shared" si="15"/>
        <v>0.4010695187165776</v>
      </c>
      <c r="K53" s="9">
        <f t="shared" si="16"/>
        <v>0.22246941045606228</v>
      </c>
      <c r="L53" s="9">
        <f t="shared" si="17"/>
        <v>0.2446696959105208</v>
      </c>
    </row>
    <row r="54" spans="1:12" ht="12.75">
      <c r="A54" s="47" t="s">
        <v>12</v>
      </c>
      <c r="B54" s="48">
        <v>0</v>
      </c>
      <c r="C54" s="48">
        <v>0</v>
      </c>
      <c r="D54" s="48">
        <v>3</v>
      </c>
      <c r="E54" s="48">
        <v>1</v>
      </c>
      <c r="F54" s="48">
        <f t="shared" si="12"/>
        <v>4</v>
      </c>
      <c r="G54" s="47"/>
      <c r="H54" s="9" t="str">
        <f t="shared" si="13"/>
        <v>-</v>
      </c>
      <c r="I54" s="9" t="str">
        <f t="shared" si="14"/>
        <v>-</v>
      </c>
      <c r="J54" s="9">
        <f t="shared" si="15"/>
        <v>0.4010695187165776</v>
      </c>
      <c r="K54" s="9">
        <f t="shared" si="16"/>
        <v>0.11123470522803114</v>
      </c>
      <c r="L54" s="9">
        <f t="shared" si="17"/>
        <v>0.13981125480601186</v>
      </c>
    </row>
    <row r="55" spans="1:12" ht="12.75">
      <c r="A55" s="38" t="s">
        <v>20</v>
      </c>
      <c r="B55" s="42">
        <f>SUM(B40:B54)</f>
        <v>570</v>
      </c>
      <c r="C55" s="42">
        <f>SUM(C40:C54)</f>
        <v>644</v>
      </c>
      <c r="D55" s="42">
        <f>SUM(D40:D54)</f>
        <v>748</v>
      </c>
      <c r="E55" s="42">
        <f>SUM(E40:E54)</f>
        <v>899</v>
      </c>
      <c r="F55" s="42">
        <f>SUM(F40:F54)</f>
        <v>2861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8">
      <selection activeCell="R31" sqref="R31"/>
    </sheetView>
  </sheetViews>
  <sheetFormatPr defaultColWidth="9.140625" defaultRowHeight="12.75"/>
  <cols>
    <col min="1" max="1" width="38.8515625" style="0" customWidth="1"/>
  </cols>
  <sheetData>
    <row r="1" ht="15">
      <c r="A1" s="10" t="s">
        <v>109</v>
      </c>
    </row>
    <row r="2" spans="1:7" ht="13.5" thickBot="1">
      <c r="A2" s="8"/>
      <c r="G2" s="8"/>
    </row>
    <row r="3" spans="1:12" ht="12.75">
      <c r="A3" s="1"/>
      <c r="B3" s="93" t="s">
        <v>21</v>
      </c>
      <c r="C3" s="93"/>
      <c r="D3" s="94"/>
      <c r="E3" s="93"/>
      <c r="F3" s="93"/>
      <c r="G3" s="6"/>
      <c r="H3" s="95" t="s">
        <v>32</v>
      </c>
      <c r="I3" s="96"/>
      <c r="J3" s="96"/>
      <c r="K3" s="96"/>
      <c r="L3" s="97"/>
    </row>
    <row r="4" spans="1:12" ht="25.5">
      <c r="A4" s="2" t="s">
        <v>67</v>
      </c>
      <c r="B4" s="3" t="s">
        <v>24</v>
      </c>
      <c r="C4" s="3" t="s">
        <v>25</v>
      </c>
      <c r="D4" s="3" t="s">
        <v>54</v>
      </c>
      <c r="E4" s="3" t="s">
        <v>99</v>
      </c>
      <c r="F4" s="3" t="s">
        <v>26</v>
      </c>
      <c r="G4" s="3"/>
      <c r="H4" s="3" t="s">
        <v>24</v>
      </c>
      <c r="I4" s="3" t="s">
        <v>25</v>
      </c>
      <c r="J4" s="3" t="s">
        <v>54</v>
      </c>
      <c r="K4" s="3" t="s">
        <v>99</v>
      </c>
      <c r="L4" s="7" t="s">
        <v>26</v>
      </c>
    </row>
    <row r="5" spans="1:12" ht="12.75">
      <c r="A5" s="39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47" t="s">
        <v>11</v>
      </c>
      <c r="B6" s="48">
        <v>10236</v>
      </c>
      <c r="C6" s="48">
        <v>11017</v>
      </c>
      <c r="D6" s="48">
        <v>10258</v>
      </c>
      <c r="E6" s="48">
        <v>10062</v>
      </c>
      <c r="F6" s="48">
        <f aca="true" t="shared" si="0" ref="F6:F20">SUM(B6:E6)</f>
        <v>41573</v>
      </c>
      <c r="G6" s="47"/>
      <c r="H6" s="9">
        <f aca="true" t="shared" si="1" ref="H6:H21">IF(B6&gt;0,B6/B$21*100,"-")</f>
        <v>32.184630864042255</v>
      </c>
      <c r="I6" s="9">
        <f aca="true" t="shared" si="2" ref="I6:I21">IF(C6&gt;0,C6/C$21*100,"-")</f>
        <v>33.96534714514737</v>
      </c>
      <c r="J6" s="9">
        <f aca="true" t="shared" si="3" ref="J6:J21">IF(D6&gt;0,D6/D$21*100,"-")</f>
        <v>31.544635443894336</v>
      </c>
      <c r="K6" s="9">
        <f aca="true" t="shared" si="4" ref="K6:K21">IF(E6&gt;0,E6/E$21*100,"-")</f>
        <v>28.997118155619596</v>
      </c>
      <c r="L6" s="9">
        <f aca="true" t="shared" si="5" ref="L6:L21">IF(F6&gt;0,F6/F$21*100,"-")</f>
        <v>31.624308719828996</v>
      </c>
    </row>
    <row r="7" spans="1:12" ht="12.75">
      <c r="A7" s="47" t="s">
        <v>3</v>
      </c>
      <c r="B7" s="48">
        <v>6819</v>
      </c>
      <c r="C7" s="48">
        <v>6631</v>
      </c>
      <c r="D7" s="48">
        <v>6775</v>
      </c>
      <c r="E7" s="48">
        <v>7718</v>
      </c>
      <c r="F7" s="48">
        <f t="shared" si="0"/>
        <v>27943</v>
      </c>
      <c r="G7" s="47"/>
      <c r="H7" s="9">
        <f t="shared" si="1"/>
        <v>21.440699283109044</v>
      </c>
      <c r="I7" s="9">
        <f t="shared" si="2"/>
        <v>20.443334566531014</v>
      </c>
      <c r="J7" s="9">
        <f t="shared" si="3"/>
        <v>20.833973984439865</v>
      </c>
      <c r="K7" s="9">
        <f t="shared" si="4"/>
        <v>22.24207492795389</v>
      </c>
      <c r="L7" s="9">
        <f t="shared" si="5"/>
        <v>21.256057021580872</v>
      </c>
    </row>
    <row r="8" spans="1:12" ht="12.75">
      <c r="A8" s="47" t="s">
        <v>12</v>
      </c>
      <c r="B8" s="48">
        <v>5023</v>
      </c>
      <c r="C8" s="48">
        <v>5163</v>
      </c>
      <c r="D8" s="48">
        <v>5642</v>
      </c>
      <c r="E8" s="48">
        <v>6093</v>
      </c>
      <c r="F8" s="48">
        <f t="shared" si="0"/>
        <v>21921</v>
      </c>
      <c r="G8" s="47"/>
      <c r="H8" s="9">
        <f t="shared" si="1"/>
        <v>15.793610866557668</v>
      </c>
      <c r="I8" s="9">
        <f t="shared" si="2"/>
        <v>15.917499075101738</v>
      </c>
      <c r="J8" s="9">
        <f t="shared" si="3"/>
        <v>17.349857006673023</v>
      </c>
      <c r="K8" s="9">
        <f t="shared" si="4"/>
        <v>17.55907780979827</v>
      </c>
      <c r="L8" s="9">
        <f t="shared" si="5"/>
        <v>16.675161076837643</v>
      </c>
    </row>
    <row r="9" spans="1:12" ht="12.75">
      <c r="A9" s="47" t="s">
        <v>0</v>
      </c>
      <c r="B9" s="48">
        <v>3399</v>
      </c>
      <c r="C9" s="48">
        <v>3287</v>
      </c>
      <c r="D9" s="48">
        <v>3452</v>
      </c>
      <c r="E9" s="48">
        <v>3870</v>
      </c>
      <c r="F9" s="48">
        <f t="shared" si="0"/>
        <v>14008</v>
      </c>
      <c r="G9" s="47"/>
      <c r="H9" s="9">
        <f t="shared" si="1"/>
        <v>10.687334926424349</v>
      </c>
      <c r="I9" s="9">
        <f t="shared" si="2"/>
        <v>10.133801948452337</v>
      </c>
      <c r="J9" s="9">
        <f t="shared" si="3"/>
        <v>10.615332574802423</v>
      </c>
      <c r="K9" s="9">
        <f t="shared" si="4"/>
        <v>11.152737752161384</v>
      </c>
      <c r="L9" s="9">
        <f t="shared" si="5"/>
        <v>10.655793821647814</v>
      </c>
    </row>
    <row r="10" spans="1:12" ht="12.75">
      <c r="A10" s="47" t="s">
        <v>9</v>
      </c>
      <c r="B10" s="48">
        <v>1994</v>
      </c>
      <c r="C10" s="48">
        <v>2244</v>
      </c>
      <c r="D10" s="48">
        <v>2267</v>
      </c>
      <c r="E10" s="48">
        <v>2518</v>
      </c>
      <c r="F10" s="48">
        <f t="shared" si="0"/>
        <v>9023</v>
      </c>
      <c r="G10" s="47"/>
      <c r="H10" s="9">
        <f t="shared" si="1"/>
        <v>6.269651616148912</v>
      </c>
      <c r="I10" s="9">
        <f t="shared" si="2"/>
        <v>6.918238993710692</v>
      </c>
      <c r="J10" s="9">
        <f t="shared" si="3"/>
        <v>6.971309080845045</v>
      </c>
      <c r="K10" s="9">
        <f t="shared" si="4"/>
        <v>7.256484149855908</v>
      </c>
      <c r="L10" s="9">
        <f t="shared" si="5"/>
        <v>6.863736982633369</v>
      </c>
    </row>
    <row r="11" spans="1:12" ht="12.75">
      <c r="A11" s="47" t="s">
        <v>14</v>
      </c>
      <c r="B11" s="48">
        <v>1969</v>
      </c>
      <c r="C11" s="48">
        <v>1806</v>
      </c>
      <c r="D11" s="48">
        <v>1784</v>
      </c>
      <c r="E11" s="48">
        <v>1949</v>
      </c>
      <c r="F11" s="48">
        <f t="shared" si="0"/>
        <v>7508</v>
      </c>
      <c r="G11" s="47"/>
      <c r="H11" s="9">
        <f t="shared" si="1"/>
        <v>6.191045151553263</v>
      </c>
      <c r="I11" s="9">
        <f t="shared" si="2"/>
        <v>5.567887532371439</v>
      </c>
      <c r="J11" s="9">
        <f t="shared" si="3"/>
        <v>5.4860235554598855</v>
      </c>
      <c r="K11" s="9">
        <f t="shared" si="4"/>
        <v>5.61671469740634</v>
      </c>
      <c r="L11" s="9">
        <f t="shared" si="5"/>
        <v>5.711286408690162</v>
      </c>
    </row>
    <row r="12" spans="1:12" ht="12.75">
      <c r="A12" s="47" t="s">
        <v>10</v>
      </c>
      <c r="B12" s="48">
        <v>779</v>
      </c>
      <c r="C12" s="48">
        <v>612</v>
      </c>
      <c r="D12" s="48">
        <v>639</v>
      </c>
      <c r="E12" s="48">
        <v>743</v>
      </c>
      <c r="F12" s="48">
        <f t="shared" si="0"/>
        <v>2773</v>
      </c>
      <c r="G12" s="47"/>
      <c r="H12" s="9">
        <f t="shared" si="1"/>
        <v>2.4493774368004027</v>
      </c>
      <c r="I12" s="9">
        <f t="shared" si="2"/>
        <v>1.8867924528301887</v>
      </c>
      <c r="J12" s="9">
        <f t="shared" si="3"/>
        <v>1.965005073956764</v>
      </c>
      <c r="K12" s="9">
        <f t="shared" si="4"/>
        <v>2.1412103746397695</v>
      </c>
      <c r="L12" s="9">
        <f t="shared" si="5"/>
        <v>2.109402931712549</v>
      </c>
    </row>
    <row r="13" spans="1:12" ht="12.75">
      <c r="A13" s="47" t="s">
        <v>7</v>
      </c>
      <c r="B13" s="48">
        <v>655</v>
      </c>
      <c r="C13" s="48">
        <v>577</v>
      </c>
      <c r="D13" s="48">
        <v>608</v>
      </c>
      <c r="E13" s="48">
        <v>638</v>
      </c>
      <c r="F13" s="48">
        <f t="shared" si="0"/>
        <v>2478</v>
      </c>
      <c r="G13" s="47"/>
      <c r="H13" s="9">
        <f t="shared" si="1"/>
        <v>2.0594893724059866</v>
      </c>
      <c r="I13" s="9">
        <f t="shared" si="2"/>
        <v>1.7788876556912074</v>
      </c>
      <c r="J13" s="9">
        <f t="shared" si="3"/>
        <v>1.8696761893047142</v>
      </c>
      <c r="K13" s="9">
        <f t="shared" si="4"/>
        <v>1.8386167146974064</v>
      </c>
      <c r="L13" s="9">
        <f t="shared" si="5"/>
        <v>1.8849983645090864</v>
      </c>
    </row>
    <row r="14" spans="1:12" ht="12.75">
      <c r="A14" s="47" t="s">
        <v>13</v>
      </c>
      <c r="B14" s="48">
        <v>288</v>
      </c>
      <c r="C14" s="48">
        <v>399</v>
      </c>
      <c r="D14" s="48">
        <v>379</v>
      </c>
      <c r="E14" s="48">
        <v>338</v>
      </c>
      <c r="F14" s="48">
        <f t="shared" si="0"/>
        <v>1404</v>
      </c>
      <c r="G14" s="47"/>
      <c r="H14" s="9">
        <f t="shared" si="1"/>
        <v>0.905546472141869</v>
      </c>
      <c r="I14" s="9">
        <f t="shared" si="2"/>
        <v>1.2301146873843876</v>
      </c>
      <c r="J14" s="9">
        <f t="shared" si="3"/>
        <v>1.1654724930040898</v>
      </c>
      <c r="K14" s="9">
        <f t="shared" si="4"/>
        <v>0.974063400576369</v>
      </c>
      <c r="L14" s="9">
        <f t="shared" si="5"/>
        <v>1.0680136011988528</v>
      </c>
    </row>
    <row r="15" spans="1:12" ht="12.75">
      <c r="A15" s="47" t="s">
        <v>2</v>
      </c>
      <c r="B15" s="48">
        <v>191</v>
      </c>
      <c r="C15" s="48">
        <v>167</v>
      </c>
      <c r="D15" s="48">
        <v>202</v>
      </c>
      <c r="E15" s="48">
        <v>226</v>
      </c>
      <c r="F15" s="48">
        <f t="shared" si="0"/>
        <v>786</v>
      </c>
      <c r="G15" s="47"/>
      <c r="H15" s="9">
        <f t="shared" si="1"/>
        <v>0.6005533895107533</v>
      </c>
      <c r="I15" s="9">
        <f t="shared" si="2"/>
        <v>0.5148600320631397</v>
      </c>
      <c r="J15" s="9">
        <f t="shared" si="3"/>
        <v>0.6211753128940004</v>
      </c>
      <c r="K15" s="9">
        <f t="shared" si="4"/>
        <v>0.6512968299711815</v>
      </c>
      <c r="L15" s="9">
        <f t="shared" si="5"/>
        <v>0.5979050502438022</v>
      </c>
    </row>
    <row r="16" spans="1:12" ht="12.75">
      <c r="A16" s="47" t="s">
        <v>4</v>
      </c>
      <c r="B16" s="48">
        <v>144</v>
      </c>
      <c r="C16" s="48">
        <v>205</v>
      </c>
      <c r="D16" s="48">
        <v>183</v>
      </c>
      <c r="E16" s="48">
        <v>209</v>
      </c>
      <c r="F16" s="48">
        <f t="shared" si="0"/>
        <v>741</v>
      </c>
      <c r="G16" s="47"/>
      <c r="H16" s="9">
        <f t="shared" si="1"/>
        <v>0.4527732360709345</v>
      </c>
      <c r="I16" s="9">
        <f t="shared" si="2"/>
        <v>0.6320138118140338</v>
      </c>
      <c r="J16" s="9">
        <f t="shared" si="3"/>
        <v>0.562747931978228</v>
      </c>
      <c r="K16" s="9">
        <f t="shared" si="4"/>
        <v>0.6023054755043228</v>
      </c>
      <c r="L16" s="9">
        <f t="shared" si="5"/>
        <v>0.5636738450771723</v>
      </c>
    </row>
    <row r="17" spans="1:12" ht="12.75">
      <c r="A17" s="47" t="s">
        <v>6</v>
      </c>
      <c r="B17" s="48">
        <v>110</v>
      </c>
      <c r="C17" s="48">
        <v>108</v>
      </c>
      <c r="D17" s="48">
        <v>108</v>
      </c>
      <c r="E17" s="48">
        <v>128</v>
      </c>
      <c r="F17" s="48">
        <f t="shared" si="0"/>
        <v>454</v>
      </c>
      <c r="G17" s="47"/>
      <c r="H17" s="9">
        <f t="shared" si="1"/>
        <v>0.3458684442208527</v>
      </c>
      <c r="I17" s="9">
        <f t="shared" si="2"/>
        <v>0.3329633740288568</v>
      </c>
      <c r="J17" s="9">
        <f t="shared" si="3"/>
        <v>0.33211353362649526</v>
      </c>
      <c r="K17" s="9">
        <f t="shared" si="4"/>
        <v>0.3688760806916427</v>
      </c>
      <c r="L17" s="9">
        <f t="shared" si="5"/>
        <v>0.34535482545888835</v>
      </c>
    </row>
    <row r="18" spans="1:12" ht="12.75">
      <c r="A18" s="47" t="s">
        <v>5</v>
      </c>
      <c r="B18" s="48">
        <v>74</v>
      </c>
      <c r="C18" s="48">
        <v>93</v>
      </c>
      <c r="D18" s="48">
        <v>108</v>
      </c>
      <c r="E18" s="48">
        <v>110</v>
      </c>
      <c r="F18" s="48">
        <f t="shared" si="0"/>
        <v>385</v>
      </c>
      <c r="G18" s="47"/>
      <c r="H18" s="9">
        <f t="shared" si="1"/>
        <v>0.23267513520311914</v>
      </c>
      <c r="I18" s="9">
        <f t="shared" si="2"/>
        <v>0.2867184609692934</v>
      </c>
      <c r="J18" s="9">
        <f t="shared" si="3"/>
        <v>0.33211353362649526</v>
      </c>
      <c r="K18" s="9">
        <f t="shared" si="4"/>
        <v>0.3170028818443804</v>
      </c>
      <c r="L18" s="9">
        <f t="shared" si="5"/>
        <v>0.2928669775367225</v>
      </c>
    </row>
    <row r="19" spans="1:12" ht="12.75">
      <c r="A19" s="47" t="s">
        <v>1</v>
      </c>
      <c r="B19" s="48">
        <v>68</v>
      </c>
      <c r="C19" s="48">
        <v>92</v>
      </c>
      <c r="D19" s="48">
        <v>68</v>
      </c>
      <c r="E19" s="48">
        <v>72</v>
      </c>
      <c r="F19" s="48">
        <f t="shared" si="0"/>
        <v>300</v>
      </c>
      <c r="G19" s="47"/>
      <c r="H19" s="9">
        <f t="shared" si="1"/>
        <v>0.2138095837001635</v>
      </c>
      <c r="I19" s="9">
        <f t="shared" si="2"/>
        <v>0.2836354667653225</v>
      </c>
      <c r="J19" s="9">
        <f t="shared" si="3"/>
        <v>0.20910852117223777</v>
      </c>
      <c r="K19" s="9">
        <f t="shared" si="4"/>
        <v>0.207492795389049</v>
      </c>
      <c r="L19" s="9">
        <f t="shared" si="5"/>
        <v>0.22820803444419932</v>
      </c>
    </row>
    <row r="20" spans="1:12" ht="12.75">
      <c r="A20" s="47" t="s">
        <v>8</v>
      </c>
      <c r="B20" s="48">
        <v>55</v>
      </c>
      <c r="C20" s="48">
        <v>35</v>
      </c>
      <c r="D20" s="48">
        <v>46</v>
      </c>
      <c r="E20" s="48">
        <v>26</v>
      </c>
      <c r="F20" s="48">
        <f t="shared" si="0"/>
        <v>162</v>
      </c>
      <c r="G20" s="47"/>
      <c r="H20" s="9">
        <f t="shared" si="1"/>
        <v>0.17293422211042636</v>
      </c>
      <c r="I20" s="9">
        <f t="shared" si="2"/>
        <v>0.10790479713898138</v>
      </c>
      <c r="J20" s="9">
        <f t="shared" si="3"/>
        <v>0.14145576432239615</v>
      </c>
      <c r="K20" s="9">
        <f t="shared" si="4"/>
        <v>0.07492795389048991</v>
      </c>
      <c r="L20" s="9">
        <f t="shared" si="5"/>
        <v>0.12323233859986764</v>
      </c>
    </row>
    <row r="21" spans="1:12" ht="12.75">
      <c r="A21" s="38" t="s">
        <v>20</v>
      </c>
      <c r="B21" s="42">
        <f>SUM(B6:B20)</f>
        <v>31804</v>
      </c>
      <c r="C21" s="42">
        <f>SUM(C6:C20)</f>
        <v>32436</v>
      </c>
      <c r="D21" s="42">
        <f>SUM(D6:D20)</f>
        <v>32519</v>
      </c>
      <c r="E21" s="42">
        <f>SUM(E6:E20)</f>
        <v>34700</v>
      </c>
      <c r="F21" s="42">
        <f>SUM(F6:F20)</f>
        <v>131459</v>
      </c>
      <c r="G21" s="42"/>
      <c r="H21" s="42">
        <f t="shared" si="1"/>
        <v>100</v>
      </c>
      <c r="I21" s="42">
        <f t="shared" si="2"/>
        <v>100</v>
      </c>
      <c r="J21" s="42">
        <f t="shared" si="3"/>
        <v>100</v>
      </c>
      <c r="K21" s="42">
        <f t="shared" si="4"/>
        <v>100</v>
      </c>
      <c r="L21" s="42">
        <f t="shared" si="5"/>
        <v>100</v>
      </c>
    </row>
    <row r="22" spans="1:12" ht="12.75">
      <c r="A22" s="39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47" t="s">
        <v>11</v>
      </c>
      <c r="B23" s="48">
        <v>709</v>
      </c>
      <c r="C23" s="48">
        <v>793</v>
      </c>
      <c r="D23" s="48">
        <v>733</v>
      </c>
      <c r="E23" s="48">
        <v>627</v>
      </c>
      <c r="F23" s="48">
        <f aca="true" t="shared" si="6" ref="F23:F37">SUM(B23:E23)</f>
        <v>2862</v>
      </c>
      <c r="G23" s="47"/>
      <c r="H23" s="9">
        <f aca="true" t="shared" si="7" ref="H23:H38">IF(B23&gt;0,B23/B$38*100,"-")</f>
        <v>42.96969696969697</v>
      </c>
      <c r="I23" s="9">
        <f aca="true" t="shared" si="8" ref="I23:I38">IF(C23&gt;0,C23/C$38*100,"-")</f>
        <v>41.69295478443743</v>
      </c>
      <c r="J23" s="9">
        <f aca="true" t="shared" si="9" ref="J23:J38">IF(D23&gt;0,D23/D$38*100,"-")</f>
        <v>42.765460910151695</v>
      </c>
      <c r="K23" s="9">
        <f aca="true" t="shared" si="10" ref="K23:K38">IF(E23&gt;0,E23/E$38*100,"-")</f>
        <v>40.140845070422536</v>
      </c>
      <c r="L23" s="9">
        <f aca="true" t="shared" si="11" ref="L23:L38">IF(F23&gt;0,F23/F$38*100,"-")</f>
        <v>41.91564147627416</v>
      </c>
    </row>
    <row r="24" spans="1:12" ht="12.75">
      <c r="A24" s="47" t="s">
        <v>3</v>
      </c>
      <c r="B24" s="48">
        <v>287</v>
      </c>
      <c r="C24" s="48">
        <v>353</v>
      </c>
      <c r="D24" s="48">
        <v>296</v>
      </c>
      <c r="E24" s="48">
        <v>229</v>
      </c>
      <c r="F24" s="48">
        <f t="shared" si="6"/>
        <v>1165</v>
      </c>
      <c r="G24" s="47"/>
      <c r="H24" s="9">
        <f t="shared" si="7"/>
        <v>17.393939393939394</v>
      </c>
      <c r="I24" s="9">
        <f t="shared" si="8"/>
        <v>18.559411146161935</v>
      </c>
      <c r="J24" s="9">
        <f t="shared" si="9"/>
        <v>17.269544924154026</v>
      </c>
      <c r="K24" s="9">
        <f t="shared" si="10"/>
        <v>14.660691421254802</v>
      </c>
      <c r="L24" s="9">
        <f t="shared" si="11"/>
        <v>17.062097246631517</v>
      </c>
    </row>
    <row r="25" spans="1:12" ht="12.75">
      <c r="A25" s="47" t="s">
        <v>0</v>
      </c>
      <c r="B25" s="48">
        <v>138</v>
      </c>
      <c r="C25" s="48">
        <v>137</v>
      </c>
      <c r="D25" s="48">
        <v>171</v>
      </c>
      <c r="E25" s="48">
        <v>181</v>
      </c>
      <c r="F25" s="48">
        <f t="shared" si="6"/>
        <v>627</v>
      </c>
      <c r="G25" s="47"/>
      <c r="H25" s="9">
        <f t="shared" si="7"/>
        <v>8.363636363636363</v>
      </c>
      <c r="I25" s="9">
        <f t="shared" si="8"/>
        <v>7.202944269190326</v>
      </c>
      <c r="J25" s="9">
        <f t="shared" si="9"/>
        <v>9.976662777129523</v>
      </c>
      <c r="K25" s="9">
        <f t="shared" si="10"/>
        <v>11.587708066581307</v>
      </c>
      <c r="L25" s="9">
        <f t="shared" si="11"/>
        <v>9.182776801405975</v>
      </c>
    </row>
    <row r="26" spans="1:12" ht="12.75">
      <c r="A26" s="47" t="s">
        <v>12</v>
      </c>
      <c r="B26" s="48">
        <v>132</v>
      </c>
      <c r="C26" s="48">
        <v>152</v>
      </c>
      <c r="D26" s="48">
        <v>114</v>
      </c>
      <c r="E26" s="48">
        <v>114</v>
      </c>
      <c r="F26" s="48">
        <f t="shared" si="6"/>
        <v>512</v>
      </c>
      <c r="G26" s="47"/>
      <c r="H26" s="9">
        <f t="shared" si="7"/>
        <v>8</v>
      </c>
      <c r="I26" s="9">
        <f t="shared" si="8"/>
        <v>7.991587802313354</v>
      </c>
      <c r="J26" s="9">
        <f t="shared" si="9"/>
        <v>6.651108518086348</v>
      </c>
      <c r="K26" s="9">
        <f t="shared" si="10"/>
        <v>7.298335467349553</v>
      </c>
      <c r="L26" s="9">
        <f t="shared" si="11"/>
        <v>7.4985354422964265</v>
      </c>
    </row>
    <row r="27" spans="1:12" ht="12.75">
      <c r="A27" s="47" t="s">
        <v>7</v>
      </c>
      <c r="B27" s="48">
        <v>76</v>
      </c>
      <c r="C27" s="48">
        <v>96</v>
      </c>
      <c r="D27" s="48">
        <v>112</v>
      </c>
      <c r="E27" s="48">
        <v>71</v>
      </c>
      <c r="F27" s="48">
        <f t="shared" si="6"/>
        <v>355</v>
      </c>
      <c r="G27" s="47"/>
      <c r="H27" s="9">
        <f t="shared" si="7"/>
        <v>4.6060606060606055</v>
      </c>
      <c r="I27" s="9">
        <f t="shared" si="8"/>
        <v>5.047318611987381</v>
      </c>
      <c r="J27" s="9">
        <f t="shared" si="9"/>
        <v>6.534422403733956</v>
      </c>
      <c r="K27" s="9">
        <f t="shared" si="10"/>
        <v>4.545454545454546</v>
      </c>
      <c r="L27" s="9">
        <f t="shared" si="11"/>
        <v>5.199179847685999</v>
      </c>
    </row>
    <row r="28" spans="1:12" ht="12.75">
      <c r="A28" s="47" t="s">
        <v>9</v>
      </c>
      <c r="B28" s="48">
        <v>64</v>
      </c>
      <c r="C28" s="48">
        <v>114</v>
      </c>
      <c r="D28" s="48">
        <v>70</v>
      </c>
      <c r="E28" s="48">
        <v>76</v>
      </c>
      <c r="F28" s="48">
        <f t="shared" si="6"/>
        <v>324</v>
      </c>
      <c r="G28" s="47"/>
      <c r="H28" s="9">
        <f t="shared" si="7"/>
        <v>3.878787878787879</v>
      </c>
      <c r="I28" s="9">
        <f t="shared" si="8"/>
        <v>5.993690851735016</v>
      </c>
      <c r="J28" s="9">
        <f t="shared" si="9"/>
        <v>4.084014002333722</v>
      </c>
      <c r="K28" s="9">
        <f t="shared" si="10"/>
        <v>4.865556978233035</v>
      </c>
      <c r="L28" s="9">
        <f t="shared" si="11"/>
        <v>4.745166959578207</v>
      </c>
    </row>
    <row r="29" spans="1:12" ht="12.75">
      <c r="A29" s="47" t="s">
        <v>10</v>
      </c>
      <c r="B29" s="48">
        <v>57</v>
      </c>
      <c r="C29" s="48">
        <v>56</v>
      </c>
      <c r="D29" s="48">
        <v>34</v>
      </c>
      <c r="E29" s="48">
        <v>102</v>
      </c>
      <c r="F29" s="48">
        <f t="shared" si="6"/>
        <v>249</v>
      </c>
      <c r="G29" s="47"/>
      <c r="H29" s="9">
        <f t="shared" si="7"/>
        <v>3.4545454545454546</v>
      </c>
      <c r="I29" s="9">
        <f t="shared" si="8"/>
        <v>2.9442691903259726</v>
      </c>
      <c r="J29" s="9">
        <f t="shared" si="9"/>
        <v>1.9836639439906651</v>
      </c>
      <c r="K29" s="9">
        <f t="shared" si="10"/>
        <v>6.530089628681178</v>
      </c>
      <c r="L29" s="9">
        <f t="shared" si="11"/>
        <v>3.646748681898067</v>
      </c>
    </row>
    <row r="30" spans="1:12" ht="12.75">
      <c r="A30" s="47" t="s">
        <v>14</v>
      </c>
      <c r="B30" s="48">
        <v>55</v>
      </c>
      <c r="C30" s="48">
        <v>69</v>
      </c>
      <c r="D30" s="48">
        <v>52</v>
      </c>
      <c r="E30" s="48">
        <v>37</v>
      </c>
      <c r="F30" s="48">
        <f t="shared" si="6"/>
        <v>213</v>
      </c>
      <c r="G30" s="47"/>
      <c r="H30" s="9">
        <f t="shared" si="7"/>
        <v>3.3333333333333335</v>
      </c>
      <c r="I30" s="9">
        <f t="shared" si="8"/>
        <v>3.627760252365931</v>
      </c>
      <c r="J30" s="9">
        <f t="shared" si="9"/>
        <v>3.0338389731621938</v>
      </c>
      <c r="K30" s="9">
        <f t="shared" si="10"/>
        <v>2.3687580025608197</v>
      </c>
      <c r="L30" s="9">
        <f t="shared" si="11"/>
        <v>3.1195079086115993</v>
      </c>
    </row>
    <row r="31" spans="1:12" ht="12.75">
      <c r="A31" s="47" t="s">
        <v>2</v>
      </c>
      <c r="B31" s="48">
        <v>22</v>
      </c>
      <c r="C31" s="48">
        <v>28</v>
      </c>
      <c r="D31" s="48">
        <v>38</v>
      </c>
      <c r="E31" s="48">
        <v>46</v>
      </c>
      <c r="F31" s="48">
        <f t="shared" si="6"/>
        <v>134</v>
      </c>
      <c r="G31" s="47"/>
      <c r="H31" s="9">
        <f t="shared" si="7"/>
        <v>1.3333333333333335</v>
      </c>
      <c r="I31" s="9">
        <f t="shared" si="8"/>
        <v>1.4721345951629863</v>
      </c>
      <c r="J31" s="9">
        <f t="shared" si="9"/>
        <v>2.2170361726954493</v>
      </c>
      <c r="K31" s="9">
        <f t="shared" si="10"/>
        <v>2.9449423815621</v>
      </c>
      <c r="L31" s="9">
        <f t="shared" si="11"/>
        <v>1.962507322788518</v>
      </c>
    </row>
    <row r="32" spans="1:12" ht="12.75">
      <c r="A32" s="47" t="s">
        <v>13</v>
      </c>
      <c r="B32" s="48">
        <v>23</v>
      </c>
      <c r="C32" s="48">
        <v>37</v>
      </c>
      <c r="D32" s="48">
        <v>23</v>
      </c>
      <c r="E32" s="48">
        <v>42</v>
      </c>
      <c r="F32" s="48">
        <f t="shared" si="6"/>
        <v>125</v>
      </c>
      <c r="G32" s="47"/>
      <c r="H32" s="9">
        <f t="shared" si="7"/>
        <v>1.3939393939393938</v>
      </c>
      <c r="I32" s="9">
        <f t="shared" si="8"/>
        <v>1.9453207150368035</v>
      </c>
      <c r="J32" s="9">
        <f t="shared" si="9"/>
        <v>1.3418903150525088</v>
      </c>
      <c r="K32" s="9">
        <f t="shared" si="10"/>
        <v>2.6888604353393086</v>
      </c>
      <c r="L32" s="9">
        <f t="shared" si="11"/>
        <v>1.830697129466901</v>
      </c>
    </row>
    <row r="33" spans="1:12" ht="12.75">
      <c r="A33" s="47" t="s">
        <v>6</v>
      </c>
      <c r="B33" s="48">
        <v>21</v>
      </c>
      <c r="C33" s="48">
        <v>36</v>
      </c>
      <c r="D33" s="48">
        <v>25</v>
      </c>
      <c r="E33" s="48">
        <v>15</v>
      </c>
      <c r="F33" s="48">
        <f t="shared" si="6"/>
        <v>97</v>
      </c>
      <c r="G33" s="47"/>
      <c r="H33" s="9">
        <f t="shared" si="7"/>
        <v>1.2727272727272727</v>
      </c>
      <c r="I33" s="9">
        <f t="shared" si="8"/>
        <v>1.8927444794952681</v>
      </c>
      <c r="J33" s="9">
        <f t="shared" si="9"/>
        <v>1.4585764294049008</v>
      </c>
      <c r="K33" s="9">
        <f t="shared" si="10"/>
        <v>0.9603072983354672</v>
      </c>
      <c r="L33" s="9">
        <f t="shared" si="11"/>
        <v>1.4206209724663152</v>
      </c>
    </row>
    <row r="34" spans="1:12" ht="12.75">
      <c r="A34" s="47" t="s">
        <v>4</v>
      </c>
      <c r="B34" s="48">
        <v>34</v>
      </c>
      <c r="C34" s="48">
        <v>14</v>
      </c>
      <c r="D34" s="48">
        <v>23</v>
      </c>
      <c r="E34" s="48">
        <v>11</v>
      </c>
      <c r="F34" s="48">
        <f t="shared" si="6"/>
        <v>82</v>
      </c>
      <c r="G34" s="47"/>
      <c r="H34" s="9">
        <f t="shared" si="7"/>
        <v>2.0606060606060606</v>
      </c>
      <c r="I34" s="9">
        <f t="shared" si="8"/>
        <v>0.7360672975814931</v>
      </c>
      <c r="J34" s="9">
        <f t="shared" si="9"/>
        <v>1.3418903150525088</v>
      </c>
      <c r="K34" s="9">
        <f t="shared" si="10"/>
        <v>0.7042253521126761</v>
      </c>
      <c r="L34" s="9">
        <f t="shared" si="11"/>
        <v>1.200937316930287</v>
      </c>
    </row>
    <row r="35" spans="1:12" ht="12.75">
      <c r="A35" s="47" t="s">
        <v>1</v>
      </c>
      <c r="B35" s="48">
        <v>16</v>
      </c>
      <c r="C35" s="48">
        <v>8</v>
      </c>
      <c r="D35" s="48">
        <v>8</v>
      </c>
      <c r="E35" s="48">
        <v>4</v>
      </c>
      <c r="F35" s="48">
        <f t="shared" si="6"/>
        <v>36</v>
      </c>
      <c r="G35" s="47"/>
      <c r="H35" s="9">
        <f t="shared" si="7"/>
        <v>0.9696969696969697</v>
      </c>
      <c r="I35" s="9">
        <f t="shared" si="8"/>
        <v>0.4206098843322818</v>
      </c>
      <c r="J35" s="9">
        <f t="shared" si="9"/>
        <v>0.4667444574095682</v>
      </c>
      <c r="K35" s="9">
        <f t="shared" si="10"/>
        <v>0.2560819462227913</v>
      </c>
      <c r="L35" s="9">
        <f t="shared" si="11"/>
        <v>0.5272407732864675</v>
      </c>
    </row>
    <row r="36" spans="1:12" ht="12.75">
      <c r="A36" s="47" t="s">
        <v>5</v>
      </c>
      <c r="B36" s="48">
        <v>11</v>
      </c>
      <c r="C36" s="48">
        <v>3</v>
      </c>
      <c r="D36" s="48">
        <v>8</v>
      </c>
      <c r="E36" s="48">
        <v>4</v>
      </c>
      <c r="F36" s="48">
        <f t="shared" si="6"/>
        <v>26</v>
      </c>
      <c r="G36" s="47"/>
      <c r="H36" s="9">
        <f t="shared" si="7"/>
        <v>0.6666666666666667</v>
      </c>
      <c r="I36" s="9">
        <f t="shared" si="8"/>
        <v>0.15772870662460567</v>
      </c>
      <c r="J36" s="9">
        <f t="shared" si="9"/>
        <v>0.4667444574095682</v>
      </c>
      <c r="K36" s="9">
        <f t="shared" si="10"/>
        <v>0.2560819462227913</v>
      </c>
      <c r="L36" s="9">
        <f t="shared" si="11"/>
        <v>0.3807850029291154</v>
      </c>
    </row>
    <row r="37" spans="1:12" ht="12.75">
      <c r="A37" s="47" t="s">
        <v>8</v>
      </c>
      <c r="B37" s="48">
        <v>5</v>
      </c>
      <c r="C37" s="48">
        <v>6</v>
      </c>
      <c r="D37" s="48">
        <v>7</v>
      </c>
      <c r="E37" s="48">
        <v>3</v>
      </c>
      <c r="F37" s="48">
        <f t="shared" si="6"/>
        <v>21</v>
      </c>
      <c r="G37" s="47"/>
      <c r="H37" s="9">
        <f t="shared" si="7"/>
        <v>0.30303030303030304</v>
      </c>
      <c r="I37" s="9">
        <f t="shared" si="8"/>
        <v>0.31545741324921134</v>
      </c>
      <c r="J37" s="9">
        <f t="shared" si="9"/>
        <v>0.40840140023337224</v>
      </c>
      <c r="K37" s="9">
        <f t="shared" si="10"/>
        <v>0.19206145966709345</v>
      </c>
      <c r="L37" s="9">
        <f t="shared" si="11"/>
        <v>0.30755711775043937</v>
      </c>
    </row>
    <row r="38" spans="1:12" ht="12.75">
      <c r="A38" s="38" t="s">
        <v>20</v>
      </c>
      <c r="B38" s="42">
        <f>SUM(B23:B37)</f>
        <v>1650</v>
      </c>
      <c r="C38" s="42">
        <f>SUM(C23:C37)</f>
        <v>1902</v>
      </c>
      <c r="D38" s="42">
        <f>SUM(D23:D37)</f>
        <v>1714</v>
      </c>
      <c r="E38" s="42">
        <f>SUM(E23:E37)</f>
        <v>1562</v>
      </c>
      <c r="F38" s="42">
        <f>SUM(F23:F37)</f>
        <v>6828</v>
      </c>
      <c r="G38" s="42"/>
      <c r="H38" s="42">
        <f t="shared" si="7"/>
        <v>100</v>
      </c>
      <c r="I38" s="42">
        <f t="shared" si="8"/>
        <v>100</v>
      </c>
      <c r="J38" s="42">
        <f t="shared" si="9"/>
        <v>100</v>
      </c>
      <c r="K38" s="42">
        <f t="shared" si="10"/>
        <v>100</v>
      </c>
      <c r="L38" s="42">
        <f t="shared" si="11"/>
        <v>100</v>
      </c>
    </row>
    <row r="39" spans="1:12" ht="12.75">
      <c r="A39" s="39" t="s">
        <v>26</v>
      </c>
      <c r="B39" s="48"/>
      <c r="C39" s="48"/>
      <c r="D39" s="48"/>
      <c r="E39" s="48"/>
      <c r="F39" s="48"/>
      <c r="G39" s="47"/>
      <c r="H39" s="9"/>
      <c r="I39" s="9"/>
      <c r="J39" s="9"/>
      <c r="K39" s="9"/>
      <c r="L39" s="9"/>
    </row>
    <row r="40" spans="1:12" ht="12.75">
      <c r="A40" s="47" t="s">
        <v>11</v>
      </c>
      <c r="B40" s="48">
        <v>10945</v>
      </c>
      <c r="C40" s="48">
        <v>11810</v>
      </c>
      <c r="D40" s="48">
        <v>10991</v>
      </c>
      <c r="E40" s="48">
        <v>10689</v>
      </c>
      <c r="F40" s="48">
        <f aca="true" t="shared" si="12" ref="F40:F54">SUM(B40:E40)</f>
        <v>44435</v>
      </c>
      <c r="G40" s="47"/>
      <c r="H40" s="9">
        <f aca="true" t="shared" si="13" ref="H40:H55">IF(B40&gt;0,B40/B$55*100,"-")</f>
        <v>32.7165660309679</v>
      </c>
      <c r="I40" s="9">
        <f aca="true" t="shared" si="14" ref="I40:I55">IF(C40&gt;0,C40/C$55*100,"-")</f>
        <v>34.392381839890504</v>
      </c>
      <c r="J40" s="9">
        <f aca="true" t="shared" si="15" ref="J40:J55">IF(D40&gt;0,D40/D$55*100,"-")</f>
        <v>32.10644699558905</v>
      </c>
      <c r="K40" s="9">
        <f aca="true" t="shared" si="16" ref="K40:K55">IF(E40&gt;0,E40/E$55*100,"-")</f>
        <v>29.477138602393687</v>
      </c>
      <c r="L40" s="9">
        <f aca="true" t="shared" si="17" ref="L40:L55">IF(F40&gt;0,F40/F$55*100,"-")</f>
        <v>32.13221682286243</v>
      </c>
    </row>
    <row r="41" spans="1:12" ht="12.75">
      <c r="A41" s="47" t="s">
        <v>3</v>
      </c>
      <c r="B41" s="48">
        <v>7106</v>
      </c>
      <c r="C41" s="48">
        <v>6984</v>
      </c>
      <c r="D41" s="48">
        <v>7071</v>
      </c>
      <c r="E41" s="48">
        <v>7947</v>
      </c>
      <c r="F41" s="48">
        <f t="shared" si="12"/>
        <v>29108</v>
      </c>
      <c r="G41" s="47"/>
      <c r="H41" s="9">
        <f t="shared" si="13"/>
        <v>21.241107191965085</v>
      </c>
      <c r="I41" s="9">
        <f t="shared" si="14"/>
        <v>20.33839075104109</v>
      </c>
      <c r="J41" s="9">
        <f t="shared" si="15"/>
        <v>20.65550784330909</v>
      </c>
      <c r="K41" s="9">
        <f t="shared" si="16"/>
        <v>21.91550383321383</v>
      </c>
      <c r="L41" s="9">
        <f t="shared" si="17"/>
        <v>21.04882563924563</v>
      </c>
    </row>
    <row r="42" spans="1:12" ht="12.75">
      <c r="A42" s="47" t="s">
        <v>12</v>
      </c>
      <c r="B42" s="48">
        <v>5155</v>
      </c>
      <c r="C42" s="48">
        <v>5315</v>
      </c>
      <c r="D42" s="48">
        <v>5756</v>
      </c>
      <c r="E42" s="48">
        <v>6207</v>
      </c>
      <c r="F42" s="48">
        <f t="shared" si="12"/>
        <v>22433</v>
      </c>
      <c r="G42" s="47"/>
      <c r="H42" s="9">
        <f t="shared" si="13"/>
        <v>15.409218628564597</v>
      </c>
      <c r="I42" s="9">
        <f t="shared" si="14"/>
        <v>15.478027898308047</v>
      </c>
      <c r="J42" s="9">
        <f t="shared" si="15"/>
        <v>16.81418514299068</v>
      </c>
      <c r="K42" s="9">
        <f t="shared" si="16"/>
        <v>17.117092272902763</v>
      </c>
      <c r="L42" s="9">
        <f t="shared" si="17"/>
        <v>16.221942612518802</v>
      </c>
    </row>
    <row r="43" spans="1:12" ht="12.75">
      <c r="A43" s="47" t="s">
        <v>0</v>
      </c>
      <c r="B43" s="48">
        <v>3537</v>
      </c>
      <c r="C43" s="48">
        <v>3424</v>
      </c>
      <c r="D43" s="48">
        <v>3623</v>
      </c>
      <c r="E43" s="48">
        <v>4051</v>
      </c>
      <c r="F43" s="48">
        <f t="shared" si="12"/>
        <v>14635</v>
      </c>
      <c r="G43" s="47"/>
      <c r="H43" s="9">
        <f t="shared" si="13"/>
        <v>10.57272672924015</v>
      </c>
      <c r="I43" s="9">
        <f t="shared" si="14"/>
        <v>9.97116980692507</v>
      </c>
      <c r="J43" s="9">
        <f t="shared" si="15"/>
        <v>10.583355242017936</v>
      </c>
      <c r="K43" s="9">
        <f t="shared" si="16"/>
        <v>11.17147427058629</v>
      </c>
      <c r="L43" s="9">
        <f t="shared" si="17"/>
        <v>10.582986231632535</v>
      </c>
    </row>
    <row r="44" spans="1:12" ht="12.75">
      <c r="A44" s="47" t="s">
        <v>9</v>
      </c>
      <c r="B44" s="48">
        <v>2058</v>
      </c>
      <c r="C44" s="48">
        <v>2358</v>
      </c>
      <c r="D44" s="48">
        <v>2337</v>
      </c>
      <c r="E44" s="48">
        <v>2594</v>
      </c>
      <c r="F44" s="48">
        <f t="shared" si="12"/>
        <v>9347</v>
      </c>
      <c r="G44" s="47"/>
      <c r="H44" s="9">
        <f t="shared" si="13"/>
        <v>6.151730734740241</v>
      </c>
      <c r="I44" s="9">
        <f t="shared" si="14"/>
        <v>6.866827805119543</v>
      </c>
      <c r="J44" s="9">
        <f t="shared" si="15"/>
        <v>6.826746122162826</v>
      </c>
      <c r="K44" s="9">
        <f t="shared" si="16"/>
        <v>7.153494015774088</v>
      </c>
      <c r="L44" s="9">
        <f t="shared" si="17"/>
        <v>6.759082494504224</v>
      </c>
    </row>
    <row r="45" spans="1:12" ht="12.75">
      <c r="A45" s="47" t="s">
        <v>14</v>
      </c>
      <c r="B45" s="48">
        <v>2024</v>
      </c>
      <c r="C45" s="48">
        <v>1875</v>
      </c>
      <c r="D45" s="48">
        <v>1836</v>
      </c>
      <c r="E45" s="48">
        <v>1986</v>
      </c>
      <c r="F45" s="48">
        <f t="shared" si="12"/>
        <v>7721</v>
      </c>
      <c r="G45" s="47"/>
      <c r="H45" s="9">
        <f t="shared" si="13"/>
        <v>6.050098642912656</v>
      </c>
      <c r="I45" s="9">
        <f t="shared" si="14"/>
        <v>5.460263839948746</v>
      </c>
      <c r="J45" s="9">
        <f t="shared" si="15"/>
        <v>5.363245990710717</v>
      </c>
      <c r="K45" s="9">
        <f t="shared" si="16"/>
        <v>5.476807677458496</v>
      </c>
      <c r="L45" s="9">
        <f t="shared" si="17"/>
        <v>5.583275483049867</v>
      </c>
    </row>
    <row r="46" spans="1:12" ht="12.75">
      <c r="A46" s="47" t="s">
        <v>10</v>
      </c>
      <c r="B46" s="48">
        <v>836</v>
      </c>
      <c r="C46" s="48">
        <v>668</v>
      </c>
      <c r="D46" s="48">
        <v>673</v>
      </c>
      <c r="E46" s="48">
        <v>845</v>
      </c>
      <c r="F46" s="48">
        <f t="shared" si="12"/>
        <v>3022</v>
      </c>
      <c r="G46" s="47"/>
      <c r="H46" s="9">
        <f t="shared" si="13"/>
        <v>2.4989537872900103</v>
      </c>
      <c r="I46" s="9">
        <f t="shared" si="14"/>
        <v>1.9453099973790733</v>
      </c>
      <c r="J46" s="9">
        <f t="shared" si="15"/>
        <v>1.9659392983378612</v>
      </c>
      <c r="K46" s="9">
        <f t="shared" si="16"/>
        <v>2.330263085323479</v>
      </c>
      <c r="L46" s="9">
        <f t="shared" si="17"/>
        <v>2.185294457942844</v>
      </c>
    </row>
    <row r="47" spans="1:12" ht="12.75">
      <c r="A47" s="47" t="s">
        <v>7</v>
      </c>
      <c r="B47" s="48">
        <v>731</v>
      </c>
      <c r="C47" s="48">
        <v>673</v>
      </c>
      <c r="D47" s="48">
        <v>720</v>
      </c>
      <c r="E47" s="48">
        <v>709</v>
      </c>
      <c r="F47" s="48">
        <f t="shared" si="12"/>
        <v>2833</v>
      </c>
      <c r="G47" s="47"/>
      <c r="H47" s="9">
        <f t="shared" si="13"/>
        <v>2.185089974293059</v>
      </c>
      <c r="I47" s="9">
        <f t="shared" si="14"/>
        <v>1.9598707009522698</v>
      </c>
      <c r="J47" s="9">
        <f t="shared" si="15"/>
        <v>2.1032337218473405</v>
      </c>
      <c r="K47" s="9">
        <f t="shared" si="16"/>
        <v>1.9552148254370967</v>
      </c>
      <c r="L47" s="9">
        <f t="shared" si="17"/>
        <v>2.0486231632535</v>
      </c>
    </row>
    <row r="48" spans="1:12" ht="12.75">
      <c r="A48" s="47" t="s">
        <v>13</v>
      </c>
      <c r="B48" s="48">
        <v>311</v>
      </c>
      <c r="C48" s="48">
        <v>437</v>
      </c>
      <c r="D48" s="48">
        <v>402</v>
      </c>
      <c r="E48" s="48">
        <v>380</v>
      </c>
      <c r="F48" s="48">
        <f t="shared" si="12"/>
        <v>1530</v>
      </c>
      <c r="G48" s="47"/>
      <c r="H48" s="9">
        <f t="shared" si="13"/>
        <v>0.929634722305255</v>
      </c>
      <c r="I48" s="9">
        <f t="shared" si="14"/>
        <v>1.2726054922973877</v>
      </c>
      <c r="J48" s="9">
        <f t="shared" si="15"/>
        <v>1.1743054946980982</v>
      </c>
      <c r="K48" s="9">
        <f t="shared" si="16"/>
        <v>1.0479289614472451</v>
      </c>
      <c r="L48" s="9">
        <f t="shared" si="17"/>
        <v>1.1063866712946893</v>
      </c>
    </row>
    <row r="49" spans="1:12" ht="12.75">
      <c r="A49" s="47" t="s">
        <v>2</v>
      </c>
      <c r="B49" s="48">
        <v>213</v>
      </c>
      <c r="C49" s="48">
        <v>195</v>
      </c>
      <c r="D49" s="48">
        <v>240</v>
      </c>
      <c r="E49" s="48">
        <v>272</v>
      </c>
      <c r="F49" s="48">
        <f t="shared" si="12"/>
        <v>920</v>
      </c>
      <c r="G49" s="47"/>
      <c r="H49" s="9">
        <f t="shared" si="13"/>
        <v>0.6366951635081007</v>
      </c>
      <c r="I49" s="9">
        <f t="shared" si="14"/>
        <v>0.5678674393546695</v>
      </c>
      <c r="J49" s="9">
        <f t="shared" si="15"/>
        <v>0.7010779072824468</v>
      </c>
      <c r="K49" s="9">
        <f t="shared" si="16"/>
        <v>0.7500965197727648</v>
      </c>
      <c r="L49" s="9">
        <f t="shared" si="17"/>
        <v>0.6652782598634733</v>
      </c>
    </row>
    <row r="50" spans="1:12" ht="12.75">
      <c r="A50" s="47" t="s">
        <v>4</v>
      </c>
      <c r="B50" s="48">
        <v>178</v>
      </c>
      <c r="C50" s="48">
        <v>219</v>
      </c>
      <c r="D50" s="48">
        <v>206</v>
      </c>
      <c r="E50" s="48">
        <v>220</v>
      </c>
      <c r="F50" s="48">
        <f t="shared" si="12"/>
        <v>823</v>
      </c>
      <c r="G50" s="47"/>
      <c r="H50" s="9">
        <f t="shared" si="13"/>
        <v>0.532073892509117</v>
      </c>
      <c r="I50" s="9">
        <f t="shared" si="14"/>
        <v>0.6377588165060135</v>
      </c>
      <c r="J50" s="9">
        <f t="shared" si="15"/>
        <v>0.6017585370841002</v>
      </c>
      <c r="K50" s="9">
        <f t="shared" si="16"/>
        <v>0.6066957145220893</v>
      </c>
      <c r="L50" s="9">
        <f t="shared" si="17"/>
        <v>0.5951347911604766</v>
      </c>
    </row>
    <row r="51" spans="1:12" ht="12.75">
      <c r="A51" s="47" t="s">
        <v>6</v>
      </c>
      <c r="B51" s="48">
        <v>131</v>
      </c>
      <c r="C51" s="48">
        <v>144</v>
      </c>
      <c r="D51" s="48">
        <v>133</v>
      </c>
      <c r="E51" s="48">
        <v>143</v>
      </c>
      <c r="F51" s="48">
        <f t="shared" si="12"/>
        <v>551</v>
      </c>
      <c r="G51" s="47"/>
      <c r="H51" s="9">
        <f t="shared" si="13"/>
        <v>0.3915824714533389</v>
      </c>
      <c r="I51" s="9">
        <f t="shared" si="14"/>
        <v>0.41934826290806376</v>
      </c>
      <c r="J51" s="9">
        <f t="shared" si="15"/>
        <v>0.38851400695235594</v>
      </c>
      <c r="K51" s="9">
        <f t="shared" si="16"/>
        <v>0.39435221443935803</v>
      </c>
      <c r="L51" s="9">
        <f t="shared" si="17"/>
        <v>0.3984438273747541</v>
      </c>
    </row>
    <row r="52" spans="1:12" ht="12.75">
      <c r="A52" s="47" t="s">
        <v>5</v>
      </c>
      <c r="B52" s="48">
        <v>85</v>
      </c>
      <c r="C52" s="48">
        <v>96</v>
      </c>
      <c r="D52" s="48">
        <v>116</v>
      </c>
      <c r="E52" s="48">
        <v>114</v>
      </c>
      <c r="F52" s="48">
        <f t="shared" si="12"/>
        <v>411</v>
      </c>
      <c r="G52" s="47"/>
      <c r="H52" s="9">
        <f t="shared" si="13"/>
        <v>0.25408022956896037</v>
      </c>
      <c r="I52" s="9">
        <f t="shared" si="14"/>
        <v>0.2795655086053758</v>
      </c>
      <c r="J52" s="9">
        <f t="shared" si="15"/>
        <v>0.3388543218531826</v>
      </c>
      <c r="K52" s="9">
        <f t="shared" si="16"/>
        <v>0.31437868843417355</v>
      </c>
      <c r="L52" s="9">
        <f t="shared" si="17"/>
        <v>0.2972058313085734</v>
      </c>
    </row>
    <row r="53" spans="1:12" ht="12.75">
      <c r="A53" s="47" t="s">
        <v>1</v>
      </c>
      <c r="B53" s="48">
        <v>84</v>
      </c>
      <c r="C53" s="48">
        <v>100</v>
      </c>
      <c r="D53" s="48">
        <v>76</v>
      </c>
      <c r="E53" s="48">
        <v>76</v>
      </c>
      <c r="F53" s="48">
        <f t="shared" si="12"/>
        <v>336</v>
      </c>
      <c r="G53" s="47"/>
      <c r="H53" s="9">
        <f t="shared" si="13"/>
        <v>0.2510910503975608</v>
      </c>
      <c r="I53" s="9">
        <f t="shared" si="14"/>
        <v>0.29121407146393313</v>
      </c>
      <c r="J53" s="9">
        <f t="shared" si="15"/>
        <v>0.22200800397277481</v>
      </c>
      <c r="K53" s="9">
        <f t="shared" si="16"/>
        <v>0.209585792289449</v>
      </c>
      <c r="L53" s="9">
        <f t="shared" si="17"/>
        <v>0.24297119055883376</v>
      </c>
    </row>
    <row r="54" spans="1:12" ht="12.75">
      <c r="A54" s="47" t="s">
        <v>8</v>
      </c>
      <c r="B54" s="48">
        <v>60</v>
      </c>
      <c r="C54" s="48">
        <v>41</v>
      </c>
      <c r="D54" s="48">
        <v>53</v>
      </c>
      <c r="E54" s="48">
        <v>29</v>
      </c>
      <c r="F54" s="48">
        <f t="shared" si="12"/>
        <v>183</v>
      </c>
      <c r="G54" s="47"/>
      <c r="H54" s="9">
        <f t="shared" si="13"/>
        <v>0.17935075028397202</v>
      </c>
      <c r="I54" s="9">
        <f t="shared" si="14"/>
        <v>0.11939776930021259</v>
      </c>
      <c r="J54" s="9">
        <f t="shared" si="15"/>
        <v>0.15482137119154032</v>
      </c>
      <c r="K54" s="9">
        <f t="shared" si="16"/>
        <v>0.0799735260051845</v>
      </c>
      <c r="L54" s="9">
        <f t="shared" si="17"/>
        <v>0.1323325234293648</v>
      </c>
    </row>
    <row r="55" spans="1:12" ht="12.75">
      <c r="A55" s="38" t="s">
        <v>20</v>
      </c>
      <c r="B55" s="42">
        <f>SUM(B40:B54)</f>
        <v>33454</v>
      </c>
      <c r="C55" s="42">
        <f>SUM(C40:C54)</f>
        <v>34339</v>
      </c>
      <c r="D55" s="42">
        <f>SUM(D40:D54)</f>
        <v>34233</v>
      </c>
      <c r="E55" s="42">
        <f>SUM(E40:E54)</f>
        <v>36262</v>
      </c>
      <c r="F55" s="42">
        <f>SUM(F40:F54)</f>
        <v>138288</v>
      </c>
      <c r="G55" s="42"/>
      <c r="H55" s="42">
        <f t="shared" si="13"/>
        <v>100</v>
      </c>
      <c r="I55" s="42">
        <f t="shared" si="14"/>
        <v>100</v>
      </c>
      <c r="J55" s="42">
        <f t="shared" si="15"/>
        <v>100</v>
      </c>
      <c r="K55" s="42">
        <f t="shared" si="16"/>
        <v>100</v>
      </c>
      <c r="L55" s="42">
        <f t="shared" si="17"/>
        <v>100</v>
      </c>
    </row>
    <row r="56" spans="9:12" ht="12.75">
      <c r="I56" s="9"/>
      <c r="J56" s="9"/>
      <c r="K56" s="9"/>
      <c r="L56" s="9"/>
    </row>
    <row r="57" ht="12.75">
      <c r="A57" s="4" t="s">
        <v>27</v>
      </c>
    </row>
    <row r="58" ht="12.75">
      <c r="A58" s="4" t="s">
        <v>28</v>
      </c>
    </row>
    <row r="59" ht="12.75">
      <c r="A59" t="s">
        <v>29</v>
      </c>
    </row>
    <row r="60" ht="12.75">
      <c r="A60" s="4" t="s">
        <v>30</v>
      </c>
    </row>
    <row r="61" ht="12.75">
      <c r="A61" s="5" t="s">
        <v>31</v>
      </c>
    </row>
  </sheetData>
  <sheetProtection/>
  <mergeCells count="2">
    <mergeCell ref="B3:F3"/>
    <mergeCell ref="H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keith.khunpha</dc:creator>
  <cp:keywords/>
  <dc:description/>
  <cp:lastModifiedBy>agl</cp:lastModifiedBy>
  <cp:lastPrinted>2009-11-25T14:55:57Z</cp:lastPrinted>
  <dcterms:created xsi:type="dcterms:W3CDTF">2009-07-01T08:33:50Z</dcterms:created>
  <dcterms:modified xsi:type="dcterms:W3CDTF">2009-12-04T14:17:11Z</dcterms:modified>
  <cp:category/>
  <cp:version/>
  <cp:contentType/>
  <cp:contentStatus/>
</cp:coreProperties>
</file>